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4\users2\klee4\My Documents\1. STA\10. Temporarily Assigned\14. QNA manual\9. Excel\"/>
    </mc:Choice>
  </mc:AlternateContent>
  <xr:revisionPtr revIDLastSave="0" documentId="10_ncr:100000_{7F64A167-3E98-42D2-8DCF-4E5C410DE0CF}" xr6:coauthVersionLast="31" xr6:coauthVersionMax="31" xr10:uidLastSave="{00000000-0000-0000-0000-000000000000}"/>
  <bookViews>
    <workbookView xWindow="0" yWindow="75" windowWidth="24240" windowHeight="12840" xr2:uid="{00000000-000D-0000-FFFF-FFFF00000000}"/>
  </bookViews>
  <sheets>
    <sheet name="Example 7.1" sheetId="21" r:id="rId1"/>
    <sheet name="Example 7.2" sheetId="11" r:id="rId2"/>
    <sheet name="Example 7.3" sheetId="25" r:id="rId3"/>
    <sheet name="Example 7.4" sheetId="13" r:id="rId4"/>
    <sheet name="Figure 7.1" sheetId="30" r:id="rId5"/>
    <sheet name="Figure 7.2" sheetId="31" r:id="rId6"/>
    <sheet name="Figure 7.4" sheetId="32" r:id="rId7"/>
    <sheet name="Summary" sheetId="1" r:id="rId8"/>
    <sheet name="O" sheetId="8" r:id="rId9"/>
    <sheet name="SA" sheetId="2" r:id="rId10"/>
    <sheet name="TC" sheetId="3" r:id="rId11"/>
    <sheet name="S" sheetId="20" r:id="rId12"/>
    <sheet name="Irr" sheetId="19" r:id="rId13"/>
  </sheets>
  <externalReferences>
    <externalReference r:id="rId14"/>
  </externalReferences>
  <definedNames>
    <definedName name="_ftn1" localSheetId="0">'Example 7.1'!#REF!</definedName>
    <definedName name="_ftn1" localSheetId="4">'Figure 7.1'!#REF!</definedName>
    <definedName name="_ftn1" localSheetId="5">'Figure 7.2'!#REF!</definedName>
    <definedName name="_ftn2" localSheetId="0">'Example 7.1'!#REF!</definedName>
    <definedName name="_ftn2" localSheetId="4">'Figure 7.1'!#REF!</definedName>
    <definedName name="_ftn2" localSheetId="5">'Figure 7.2'!#REF!</definedName>
    <definedName name="_ftnref1" localSheetId="0">'Example 7.1'!#REF!</definedName>
    <definedName name="_ftnref1" localSheetId="4">'Figure 7.1'!#REF!</definedName>
    <definedName name="_ftnref1" localSheetId="5">'Figure 7.2'!#REF!</definedName>
    <definedName name="_ftnref2" localSheetId="0">'Example 7.1'!#REF!</definedName>
    <definedName name="_ftnref2" localSheetId="4">'Figure 7.1'!#REF!</definedName>
    <definedName name="_ftnref2" localSheetId="5">'Figure 7.2'!#REF!</definedName>
    <definedName name="_Toc503946140" localSheetId="6">'Figure 7.4'!$A$2</definedName>
  </definedNames>
  <calcPr calcId="179017"/>
</workbook>
</file>

<file path=xl/calcChain.xml><?xml version="1.0" encoding="utf-8"?>
<calcChain xmlns="http://schemas.openxmlformats.org/spreadsheetml/2006/main">
  <c r="X82" i="31" l="1"/>
  <c r="W82" i="31"/>
  <c r="V82" i="31"/>
  <c r="U82" i="31"/>
  <c r="T82" i="31"/>
  <c r="S82" i="31"/>
  <c r="X81" i="31"/>
  <c r="W81" i="31"/>
  <c r="V81" i="31"/>
  <c r="U81" i="31"/>
  <c r="T81" i="31"/>
  <c r="O32" i="31" s="1"/>
  <c r="S81" i="31"/>
  <c r="X80" i="31"/>
  <c r="W80" i="31"/>
  <c r="V80" i="31"/>
  <c r="U80" i="31"/>
  <c r="T80" i="31"/>
  <c r="O31" i="31" s="1"/>
  <c r="S80" i="31"/>
  <c r="X79" i="31"/>
  <c r="W79" i="31"/>
  <c r="V79" i="31"/>
  <c r="U79" i="31"/>
  <c r="T79" i="31"/>
  <c r="S79" i="31"/>
  <c r="R79" i="31"/>
  <c r="X78" i="31"/>
  <c r="W78" i="31"/>
  <c r="V78" i="31"/>
  <c r="U78" i="31"/>
  <c r="T78" i="31"/>
  <c r="O29" i="31" s="1"/>
  <c r="S78" i="31"/>
  <c r="X77" i="31"/>
  <c r="W77" i="31"/>
  <c r="V77" i="31"/>
  <c r="U77" i="31"/>
  <c r="T77" i="31"/>
  <c r="O28" i="31" s="1"/>
  <c r="S77" i="31"/>
  <c r="X76" i="31"/>
  <c r="W76" i="31"/>
  <c r="V76" i="31"/>
  <c r="U76" i="31"/>
  <c r="T76" i="31"/>
  <c r="S76" i="31"/>
  <c r="X75" i="31"/>
  <c r="W75" i="31"/>
  <c r="V75" i="31"/>
  <c r="U75" i="31"/>
  <c r="T75" i="31"/>
  <c r="O26" i="31" s="1"/>
  <c r="S75" i="31"/>
  <c r="R75" i="31"/>
  <c r="X74" i="31"/>
  <c r="W74" i="31"/>
  <c r="V74" i="31"/>
  <c r="U74" i="31"/>
  <c r="T74" i="31"/>
  <c r="O25" i="31" s="1"/>
  <c r="S74" i="31"/>
  <c r="X73" i="31"/>
  <c r="W73" i="31"/>
  <c r="V73" i="31"/>
  <c r="U73" i="31"/>
  <c r="T73" i="31"/>
  <c r="O24" i="31" s="1"/>
  <c r="S73" i="31"/>
  <c r="X72" i="31"/>
  <c r="W72" i="31"/>
  <c r="V72" i="31"/>
  <c r="U72" i="31"/>
  <c r="T72" i="31"/>
  <c r="O23" i="31" s="1"/>
  <c r="S72" i="31"/>
  <c r="X71" i="31"/>
  <c r="W71" i="31"/>
  <c r="V71" i="31"/>
  <c r="U71" i="31"/>
  <c r="T71" i="31"/>
  <c r="O22" i="31" s="1"/>
  <c r="S71" i="31"/>
  <c r="R71" i="31"/>
  <c r="X70" i="31"/>
  <c r="W70" i="31"/>
  <c r="V70" i="31"/>
  <c r="U70" i="31"/>
  <c r="T70" i="31"/>
  <c r="O21" i="31" s="1"/>
  <c r="S70" i="31"/>
  <c r="X69" i="31"/>
  <c r="W69" i="31"/>
  <c r="V69" i="31"/>
  <c r="U69" i="31"/>
  <c r="T69" i="31"/>
  <c r="O20" i="31" s="1"/>
  <c r="S69" i="31"/>
  <c r="X68" i="31"/>
  <c r="W68" i="31"/>
  <c r="V68" i="31"/>
  <c r="U68" i="31"/>
  <c r="T68" i="31"/>
  <c r="S68" i="31"/>
  <c r="X67" i="31"/>
  <c r="W67" i="31"/>
  <c r="V67" i="31"/>
  <c r="U67" i="31"/>
  <c r="T67" i="31"/>
  <c r="O18" i="31" s="1"/>
  <c r="S67" i="31"/>
  <c r="R67" i="31"/>
  <c r="X66" i="31"/>
  <c r="W66" i="31"/>
  <c r="V66" i="31"/>
  <c r="U66" i="31"/>
  <c r="T66" i="31"/>
  <c r="S66" i="31"/>
  <c r="X65" i="31"/>
  <c r="W65" i="31"/>
  <c r="V65" i="31"/>
  <c r="U65" i="31"/>
  <c r="T65" i="31"/>
  <c r="L32" i="31" s="1"/>
  <c r="S65" i="31"/>
  <c r="X64" i="31"/>
  <c r="W64" i="31"/>
  <c r="V64" i="31"/>
  <c r="U64" i="31"/>
  <c r="T64" i="31"/>
  <c r="S64" i="31"/>
  <c r="X63" i="31"/>
  <c r="W63" i="31"/>
  <c r="V63" i="31"/>
  <c r="U63" i="31"/>
  <c r="T63" i="31"/>
  <c r="L30" i="31" s="1"/>
  <c r="S63" i="31"/>
  <c r="R63" i="31"/>
  <c r="X62" i="31"/>
  <c r="W62" i="31"/>
  <c r="V62" i="31"/>
  <c r="U62" i="31"/>
  <c r="T62" i="31"/>
  <c r="L29" i="31" s="1"/>
  <c r="S62" i="31"/>
  <c r="X61" i="31"/>
  <c r="W61" i="31"/>
  <c r="V61" i="31"/>
  <c r="U61" i="31"/>
  <c r="T61" i="31"/>
  <c r="L28" i="31" s="1"/>
  <c r="S61" i="31"/>
  <c r="X60" i="31"/>
  <c r="W60" i="31"/>
  <c r="V60" i="31"/>
  <c r="U60" i="31"/>
  <c r="T60" i="31"/>
  <c r="L27" i="31" s="1"/>
  <c r="S60" i="31"/>
  <c r="X59" i="31"/>
  <c r="W59" i="31"/>
  <c r="V59" i="31"/>
  <c r="U59" i="31"/>
  <c r="T59" i="31"/>
  <c r="L26" i="31" s="1"/>
  <c r="S59" i="31"/>
  <c r="R59" i="31"/>
  <c r="X58" i="31"/>
  <c r="W58" i="31"/>
  <c r="V58" i="31"/>
  <c r="U58" i="31"/>
  <c r="T58" i="31"/>
  <c r="L25" i="31" s="1"/>
  <c r="S58" i="31"/>
  <c r="X57" i="31"/>
  <c r="W57" i="31"/>
  <c r="V57" i="31"/>
  <c r="U57" i="31"/>
  <c r="T57" i="31"/>
  <c r="L24" i="31" s="1"/>
  <c r="S57" i="31"/>
  <c r="X56" i="31"/>
  <c r="W56" i="31"/>
  <c r="V56" i="31"/>
  <c r="U56" i="31"/>
  <c r="T56" i="31"/>
  <c r="L23" i="31" s="1"/>
  <c r="S56" i="31"/>
  <c r="X55" i="31"/>
  <c r="W55" i="31"/>
  <c r="V55" i="31"/>
  <c r="U55" i="31"/>
  <c r="T55" i="31"/>
  <c r="L22" i="31" s="1"/>
  <c r="S55" i="31"/>
  <c r="R55" i="31"/>
  <c r="X54" i="31"/>
  <c r="W54" i="31"/>
  <c r="V54" i="31"/>
  <c r="U54" i="31"/>
  <c r="T54" i="31"/>
  <c r="L21" i="31" s="1"/>
  <c r="S54" i="31"/>
  <c r="X53" i="31"/>
  <c r="W53" i="31"/>
  <c r="V53" i="31"/>
  <c r="U53" i="31"/>
  <c r="T53" i="31"/>
  <c r="S53" i="31"/>
  <c r="X52" i="31"/>
  <c r="W52" i="31"/>
  <c r="V52" i="31"/>
  <c r="U52" i="31"/>
  <c r="T52" i="31"/>
  <c r="S52" i="31"/>
  <c r="X51" i="31"/>
  <c r="W51" i="31"/>
  <c r="V51" i="31"/>
  <c r="U51" i="31"/>
  <c r="T51" i="31"/>
  <c r="L18" i="31" s="1"/>
  <c r="S51" i="31"/>
  <c r="R51" i="31"/>
  <c r="X50" i="31"/>
  <c r="W50" i="31"/>
  <c r="V50" i="31"/>
  <c r="U50" i="31"/>
  <c r="T50" i="31"/>
  <c r="I33" i="31" s="1"/>
  <c r="S50" i="31"/>
  <c r="X49" i="31"/>
  <c r="W49" i="31"/>
  <c r="V49" i="31"/>
  <c r="U49" i="31"/>
  <c r="T49" i="31"/>
  <c r="I32" i="31" s="1"/>
  <c r="S49" i="31"/>
  <c r="X48" i="31"/>
  <c r="W48" i="31"/>
  <c r="V48" i="31"/>
  <c r="U48" i="31"/>
  <c r="T48" i="31"/>
  <c r="S48" i="31"/>
  <c r="X47" i="31"/>
  <c r="W47" i="31"/>
  <c r="V47" i="31"/>
  <c r="U47" i="31"/>
  <c r="T47" i="31"/>
  <c r="S47" i="31"/>
  <c r="R47" i="31"/>
  <c r="X46" i="31"/>
  <c r="W46" i="31"/>
  <c r="V46" i="31"/>
  <c r="U46" i="31"/>
  <c r="T46" i="31"/>
  <c r="I29" i="31" s="1"/>
  <c r="S46" i="31"/>
  <c r="X45" i="31"/>
  <c r="W45" i="31"/>
  <c r="V45" i="31"/>
  <c r="U45" i="31"/>
  <c r="T45" i="31"/>
  <c r="I28" i="31" s="1"/>
  <c r="S45" i="31"/>
  <c r="X44" i="31"/>
  <c r="W44" i="31"/>
  <c r="V44" i="31"/>
  <c r="U44" i="31"/>
  <c r="T44" i="31"/>
  <c r="S44" i="31"/>
  <c r="X43" i="31"/>
  <c r="W43" i="31"/>
  <c r="V43" i="31"/>
  <c r="U43" i="31"/>
  <c r="T43" i="31"/>
  <c r="I26" i="31" s="1"/>
  <c r="S43" i="31"/>
  <c r="R43" i="31"/>
  <c r="X42" i="31"/>
  <c r="W42" i="31"/>
  <c r="V42" i="31"/>
  <c r="U42" i="31"/>
  <c r="T42" i="31"/>
  <c r="I25" i="31" s="1"/>
  <c r="S42" i="31"/>
  <c r="X41" i="31"/>
  <c r="W41" i="31"/>
  <c r="V41" i="31"/>
  <c r="U41" i="31"/>
  <c r="T41" i="31"/>
  <c r="I24" i="31" s="1"/>
  <c r="S41" i="31"/>
  <c r="X40" i="31"/>
  <c r="W40" i="31"/>
  <c r="V40" i="31"/>
  <c r="U40" i="31"/>
  <c r="T40" i="31"/>
  <c r="I23" i="31" s="1"/>
  <c r="S40" i="31"/>
  <c r="X39" i="31"/>
  <c r="W39" i="31"/>
  <c r="V39" i="31"/>
  <c r="U39" i="31"/>
  <c r="T39" i="31"/>
  <c r="I22" i="31" s="1"/>
  <c r="S39" i="31"/>
  <c r="R39" i="31"/>
  <c r="X38" i="31"/>
  <c r="W38" i="31"/>
  <c r="V38" i="31"/>
  <c r="U38" i="31"/>
  <c r="T38" i="31"/>
  <c r="I21" i="31" s="1"/>
  <c r="S38" i="31"/>
  <c r="X37" i="31"/>
  <c r="W37" i="31"/>
  <c r="V37" i="31"/>
  <c r="U37" i="31"/>
  <c r="T37" i="31"/>
  <c r="I20" i="31" s="1"/>
  <c r="S37" i="31"/>
  <c r="X36" i="31"/>
  <c r="W36" i="31"/>
  <c r="V36" i="31"/>
  <c r="U36" i="31"/>
  <c r="T36" i="31"/>
  <c r="S36" i="31"/>
  <c r="X35" i="31"/>
  <c r="W35" i="31"/>
  <c r="V35" i="31"/>
  <c r="U35" i="31"/>
  <c r="T35" i="31"/>
  <c r="S35" i="31"/>
  <c r="R35" i="31"/>
  <c r="X34" i="31"/>
  <c r="W34" i="31"/>
  <c r="V34" i="31"/>
  <c r="U34" i="31"/>
  <c r="T34" i="31"/>
  <c r="F33" i="31" s="1"/>
  <c r="S34" i="31"/>
  <c r="X33" i="31"/>
  <c r="W33" i="31"/>
  <c r="V33" i="31"/>
  <c r="U33" i="31"/>
  <c r="T33" i="31"/>
  <c r="F32" i="31" s="1"/>
  <c r="S33" i="31"/>
  <c r="O33" i="31"/>
  <c r="L33" i="31"/>
  <c r="X32" i="31"/>
  <c r="W32" i="31"/>
  <c r="V32" i="31"/>
  <c r="U32" i="31"/>
  <c r="T32" i="31"/>
  <c r="F31" i="31" s="1"/>
  <c r="S32" i="31"/>
  <c r="X31" i="31"/>
  <c r="W31" i="31"/>
  <c r="V31" i="31"/>
  <c r="U31" i="31"/>
  <c r="T31" i="31"/>
  <c r="F30" i="31" s="1"/>
  <c r="S31" i="31"/>
  <c r="R31" i="31"/>
  <c r="L31" i="31"/>
  <c r="I31" i="31"/>
  <c r="X30" i="31"/>
  <c r="W30" i="31"/>
  <c r="V30" i="31"/>
  <c r="U30" i="31"/>
  <c r="T30" i="31"/>
  <c r="F29" i="31" s="1"/>
  <c r="S30" i="31"/>
  <c r="X29" i="31"/>
  <c r="W29" i="31"/>
  <c r="V29" i="31"/>
  <c r="U29" i="31"/>
  <c r="T29" i="31"/>
  <c r="S29" i="31"/>
  <c r="X28" i="31"/>
  <c r="W28" i="31"/>
  <c r="V28" i="31"/>
  <c r="U28" i="31"/>
  <c r="T28" i="31"/>
  <c r="F27" i="31" s="1"/>
  <c r="S28" i="31"/>
  <c r="F28" i="31"/>
  <c r="X27" i="31"/>
  <c r="W27" i="31"/>
  <c r="V27" i="31"/>
  <c r="U27" i="31"/>
  <c r="T27" i="31"/>
  <c r="F26" i="31" s="1"/>
  <c r="S27" i="31"/>
  <c r="R27" i="31"/>
  <c r="O27" i="31"/>
  <c r="X26" i="31"/>
  <c r="W26" i="31"/>
  <c r="V26" i="31"/>
  <c r="U26" i="31"/>
  <c r="T26" i="31"/>
  <c r="S26" i="31"/>
  <c r="X25" i="31"/>
  <c r="W25" i="31"/>
  <c r="V25" i="31"/>
  <c r="U25" i="31"/>
  <c r="T25" i="31"/>
  <c r="F24" i="31" s="1"/>
  <c r="S25" i="31"/>
  <c r="F25" i="31"/>
  <c r="X24" i="31"/>
  <c r="W24" i="31"/>
  <c r="V24" i="31"/>
  <c r="U24" i="31"/>
  <c r="T24" i="31"/>
  <c r="F23" i="31" s="1"/>
  <c r="S24" i="31"/>
  <c r="X23" i="31"/>
  <c r="W23" i="31"/>
  <c r="V23" i="31"/>
  <c r="U23" i="31"/>
  <c r="T23" i="31"/>
  <c r="F22" i="31" s="1"/>
  <c r="S23" i="31"/>
  <c r="R23" i="31"/>
  <c r="X22" i="31"/>
  <c r="W22" i="31"/>
  <c r="V22" i="31"/>
  <c r="U22" i="31"/>
  <c r="T22" i="31"/>
  <c r="S22" i="31"/>
  <c r="X21" i="31"/>
  <c r="W21" i="31"/>
  <c r="V21" i="31"/>
  <c r="U21" i="31"/>
  <c r="T21" i="31"/>
  <c r="F20" i="31" s="1"/>
  <c r="S21" i="31"/>
  <c r="F21" i="31"/>
  <c r="X20" i="31"/>
  <c r="W20" i="31"/>
  <c r="V20" i="31"/>
  <c r="U20" i="31"/>
  <c r="T20" i="31"/>
  <c r="F19" i="31" s="1"/>
  <c r="S20" i="31"/>
  <c r="L20" i="31"/>
  <c r="X19" i="31"/>
  <c r="W19" i="31"/>
  <c r="V19" i="31"/>
  <c r="U19" i="31"/>
  <c r="T19" i="31"/>
  <c r="F18" i="31" s="1"/>
  <c r="S19" i="31"/>
  <c r="R19" i="31"/>
  <c r="X18" i="31"/>
  <c r="W18" i="31"/>
  <c r="V18" i="31"/>
  <c r="U18" i="31"/>
  <c r="T18" i="31"/>
  <c r="C33" i="31" s="1"/>
  <c r="S18" i="31"/>
  <c r="I18" i="31"/>
  <c r="X17" i="31"/>
  <c r="W17" i="31"/>
  <c r="V17" i="31"/>
  <c r="U17" i="31"/>
  <c r="T17" i="31"/>
  <c r="C32" i="31" s="1"/>
  <c r="S17" i="31"/>
  <c r="X16" i="31"/>
  <c r="W16" i="31"/>
  <c r="V16" i="31"/>
  <c r="U16" i="31"/>
  <c r="T16" i="31"/>
  <c r="C31" i="31" s="1"/>
  <c r="S16" i="31"/>
  <c r="X15" i="31"/>
  <c r="W15" i="31"/>
  <c r="V15" i="31"/>
  <c r="U15" i="31"/>
  <c r="T15" i="31"/>
  <c r="C30" i="31" s="1"/>
  <c r="S15" i="31"/>
  <c r="R15" i="31"/>
  <c r="X14" i="31"/>
  <c r="W14" i="31"/>
  <c r="V14" i="31"/>
  <c r="U14" i="31"/>
  <c r="T14" i="31"/>
  <c r="C29" i="31" s="1"/>
  <c r="S14" i="31"/>
  <c r="X13" i="31"/>
  <c r="W13" i="31"/>
  <c r="V13" i="31"/>
  <c r="U13" i="31"/>
  <c r="T13" i="31"/>
  <c r="C28" i="31" s="1"/>
  <c r="S13" i="31"/>
  <c r="X12" i="31"/>
  <c r="W12" i="31"/>
  <c r="V12" i="31"/>
  <c r="U12" i="31"/>
  <c r="T12" i="31"/>
  <c r="S12" i="31"/>
  <c r="X11" i="31"/>
  <c r="W11" i="31"/>
  <c r="V11" i="31"/>
  <c r="U11" i="31"/>
  <c r="T11" i="31"/>
  <c r="C26" i="31" s="1"/>
  <c r="S11" i="31"/>
  <c r="R11" i="31"/>
  <c r="X10" i="31"/>
  <c r="W10" i="31"/>
  <c r="V10" i="31"/>
  <c r="U10" i="31"/>
  <c r="T10" i="31"/>
  <c r="C25" i="31" s="1"/>
  <c r="S10" i="31"/>
  <c r="X9" i="31"/>
  <c r="W9" i="31"/>
  <c r="V9" i="31"/>
  <c r="U9" i="31"/>
  <c r="T9" i="31"/>
  <c r="C24" i="31" s="1"/>
  <c r="S9" i="31"/>
  <c r="X8" i="31"/>
  <c r="W8" i="31"/>
  <c r="V8" i="31"/>
  <c r="U8" i="31"/>
  <c r="T8" i="31"/>
  <c r="C23" i="31" s="1"/>
  <c r="S8" i="31"/>
  <c r="X7" i="31"/>
  <c r="W7" i="31"/>
  <c r="V7" i="31"/>
  <c r="U7" i="31"/>
  <c r="T7" i="31"/>
  <c r="S7" i="31"/>
  <c r="R7" i="31"/>
  <c r="X6" i="31"/>
  <c r="W6" i="31"/>
  <c r="V6" i="31"/>
  <c r="U6" i="31"/>
  <c r="T6" i="31"/>
  <c r="C21" i="31" s="1"/>
  <c r="S6" i="31"/>
  <c r="X5" i="31"/>
  <c r="W5" i="31"/>
  <c r="V5" i="31"/>
  <c r="U5" i="31"/>
  <c r="T5" i="31"/>
  <c r="C20" i="31" s="1"/>
  <c r="S5" i="31"/>
  <c r="X4" i="31"/>
  <c r="W4" i="31"/>
  <c r="V4" i="31"/>
  <c r="U4" i="31"/>
  <c r="T4" i="31"/>
  <c r="S4" i="31"/>
  <c r="X3" i="31"/>
  <c r="W3" i="31"/>
  <c r="V3" i="31"/>
  <c r="U3" i="31"/>
  <c r="T3" i="31"/>
  <c r="C18" i="31" s="1"/>
  <c r="S3" i="31"/>
  <c r="R3" i="31"/>
  <c r="AA4" i="30"/>
  <c r="R83" i="30"/>
  <c r="R82" i="30"/>
  <c r="R81" i="30"/>
  <c r="R80" i="30"/>
  <c r="R79" i="30"/>
  <c r="R78" i="30"/>
  <c r="R77" i="30"/>
  <c r="R76" i="30"/>
  <c r="R75" i="30"/>
  <c r="R74" i="30"/>
  <c r="R73" i="30"/>
  <c r="U72" i="30"/>
  <c r="U73" i="30" s="1"/>
  <c r="R72" i="30"/>
  <c r="R71" i="30"/>
  <c r="H71" i="30"/>
  <c r="H39" i="30" s="1"/>
  <c r="R70" i="30"/>
  <c r="R69" i="30"/>
  <c r="R68" i="30"/>
  <c r="R67" i="30"/>
  <c r="R66" i="30"/>
  <c r="R65" i="30"/>
  <c r="R64" i="30"/>
  <c r="Y63" i="30"/>
  <c r="R63" i="30"/>
  <c r="R62" i="30"/>
  <c r="R61" i="30"/>
  <c r="R60" i="30"/>
  <c r="R59" i="30"/>
  <c r="B59" i="30"/>
  <c r="B63" i="30" s="1"/>
  <c r="B67" i="30" s="1"/>
  <c r="B71" i="30" s="1"/>
  <c r="B75" i="30" s="1"/>
  <c r="R58" i="30"/>
  <c r="B58" i="30"/>
  <c r="B62" i="30" s="1"/>
  <c r="B66" i="30" s="1"/>
  <c r="B70" i="30" s="1"/>
  <c r="B74" i="30" s="1"/>
  <c r="R57" i="30"/>
  <c r="B57" i="30"/>
  <c r="B61" i="30" s="1"/>
  <c r="B65" i="30" s="1"/>
  <c r="B69" i="30" s="1"/>
  <c r="B73" i="30" s="1"/>
  <c r="R56" i="30"/>
  <c r="B56" i="30"/>
  <c r="B60" i="30" s="1"/>
  <c r="B64" i="30" s="1"/>
  <c r="B68" i="30" s="1"/>
  <c r="B72" i="30" s="1"/>
  <c r="A56" i="30"/>
  <c r="A60" i="30" s="1"/>
  <c r="A64" i="30" s="1"/>
  <c r="A68" i="30" s="1"/>
  <c r="A72" i="30" s="1"/>
  <c r="R55" i="30"/>
  <c r="R54" i="30"/>
  <c r="R53" i="30"/>
  <c r="R52" i="30"/>
  <c r="R51" i="30"/>
  <c r="R50" i="30"/>
  <c r="R49" i="30"/>
  <c r="R48" i="30"/>
  <c r="R47" i="30"/>
  <c r="R46" i="30"/>
  <c r="R45" i="30"/>
  <c r="R44" i="30"/>
  <c r="R43" i="30"/>
  <c r="R42" i="30"/>
  <c r="R41" i="30"/>
  <c r="R40" i="30"/>
  <c r="R39" i="30"/>
  <c r="R38" i="30"/>
  <c r="R37" i="30"/>
  <c r="R36" i="30"/>
  <c r="R35" i="30"/>
  <c r="R34" i="30"/>
  <c r="R33" i="30"/>
  <c r="R32" i="30"/>
  <c r="R31" i="30"/>
  <c r="B31" i="30"/>
  <c r="B35" i="30" s="1"/>
  <c r="B39" i="30" s="1"/>
  <c r="R30" i="30"/>
  <c r="B30" i="30"/>
  <c r="B34" i="30" s="1"/>
  <c r="B38" i="30" s="1"/>
  <c r="R29" i="30"/>
  <c r="B29" i="30"/>
  <c r="B33" i="30" s="1"/>
  <c r="B37" i="30" s="1"/>
  <c r="R28" i="30"/>
  <c r="B28" i="30"/>
  <c r="B32" i="30" s="1"/>
  <c r="B36" i="30" s="1"/>
  <c r="A28" i="30"/>
  <c r="A32" i="30" s="1"/>
  <c r="A36" i="30" s="1"/>
  <c r="R27" i="30"/>
  <c r="R26" i="30"/>
  <c r="R25" i="30"/>
  <c r="R24" i="30"/>
  <c r="R23" i="30"/>
  <c r="R22" i="30"/>
  <c r="N22" i="30"/>
  <c r="L22" i="30"/>
  <c r="J22" i="30"/>
  <c r="H22" i="30"/>
  <c r="D22" i="30"/>
  <c r="R21" i="30"/>
  <c r="R20" i="30"/>
  <c r="R19" i="30"/>
  <c r="R18" i="30"/>
  <c r="R17" i="30"/>
  <c r="R16" i="30"/>
  <c r="R15" i="30"/>
  <c r="R14" i="30"/>
  <c r="R13" i="30"/>
  <c r="R12" i="30"/>
  <c r="R11" i="30"/>
  <c r="R10" i="30"/>
  <c r="R9" i="30"/>
  <c r="R8" i="30"/>
  <c r="Q8" i="30"/>
  <c r="Q12" i="30" s="1"/>
  <c r="Q16" i="30" s="1"/>
  <c r="Q20" i="30" s="1"/>
  <c r="Q24" i="30" s="1"/>
  <c r="Q28" i="30" s="1"/>
  <c r="Q32" i="30" s="1"/>
  <c r="Q36" i="30" s="1"/>
  <c r="Q40" i="30" s="1"/>
  <c r="Q44" i="30" s="1"/>
  <c r="Q48" i="30" s="1"/>
  <c r="Q52" i="30" s="1"/>
  <c r="Q56" i="30" s="1"/>
  <c r="Q60" i="30" s="1"/>
  <c r="Q64" i="30" s="1"/>
  <c r="Q68" i="30" s="1"/>
  <c r="Q72" i="30" s="1"/>
  <c r="Q76" i="30" s="1"/>
  <c r="Q80" i="30" s="1"/>
  <c r="R7" i="30"/>
  <c r="R6" i="30"/>
  <c r="X5" i="30"/>
  <c r="X6" i="30" s="1"/>
  <c r="X7" i="30" s="1"/>
  <c r="X8" i="30" s="1"/>
  <c r="X9" i="30" s="1"/>
  <c r="X10" i="30" s="1"/>
  <c r="X11" i="30" s="1"/>
  <c r="X12" i="30" s="1"/>
  <c r="X13" i="30" s="1"/>
  <c r="X14" i="30" s="1"/>
  <c r="X15" i="30" s="1"/>
  <c r="X16" i="30" s="1"/>
  <c r="X17" i="30" s="1"/>
  <c r="X18" i="30" s="1"/>
  <c r="X19" i="30" s="1"/>
  <c r="X20" i="30" s="1"/>
  <c r="X21" i="30" s="1"/>
  <c r="X22" i="30" s="1"/>
  <c r="X23" i="30" s="1"/>
  <c r="X24" i="30" s="1"/>
  <c r="X25" i="30" s="1"/>
  <c r="X26" i="30" s="1"/>
  <c r="X27" i="30" s="1"/>
  <c r="X28" i="30" s="1"/>
  <c r="X29" i="30" s="1"/>
  <c r="X30" i="30" s="1"/>
  <c r="X31" i="30" s="1"/>
  <c r="X32" i="30" s="1"/>
  <c r="X33" i="30" s="1"/>
  <c r="X34" i="30" s="1"/>
  <c r="X35" i="30" s="1"/>
  <c r="X36" i="30" s="1"/>
  <c r="X37" i="30" s="1"/>
  <c r="X38" i="30" s="1"/>
  <c r="X39" i="30" s="1"/>
  <c r="X40" i="30" s="1"/>
  <c r="X41" i="30" s="1"/>
  <c r="X42" i="30" s="1"/>
  <c r="X43" i="30" s="1"/>
  <c r="X44" i="30" s="1"/>
  <c r="X45" i="30" s="1"/>
  <c r="X46" i="30" s="1"/>
  <c r="X47" i="30" s="1"/>
  <c r="X48" i="30" s="1"/>
  <c r="X49" i="30" s="1"/>
  <c r="X50" i="30" s="1"/>
  <c r="X51" i="30" s="1"/>
  <c r="W5" i="30"/>
  <c r="W6" i="30" s="1"/>
  <c r="W7" i="30" s="1"/>
  <c r="W8" i="30" s="1"/>
  <c r="W9" i="30" s="1"/>
  <c r="W10" i="30" s="1"/>
  <c r="W11" i="30" s="1"/>
  <c r="W12" i="30" s="1"/>
  <c r="W13" i="30" s="1"/>
  <c r="W14" i="30" s="1"/>
  <c r="W15" i="30" s="1"/>
  <c r="W16" i="30" s="1"/>
  <c r="W17" i="30" s="1"/>
  <c r="W18" i="30" s="1"/>
  <c r="W19" i="30" s="1"/>
  <c r="W20" i="30" s="1"/>
  <c r="W21" i="30" s="1"/>
  <c r="W22" i="30" s="1"/>
  <c r="W23" i="30" s="1"/>
  <c r="W24" i="30" s="1"/>
  <c r="W25" i="30" s="1"/>
  <c r="W26" i="30" s="1"/>
  <c r="W27" i="30" s="1"/>
  <c r="W28" i="30" s="1"/>
  <c r="W29" i="30" s="1"/>
  <c r="W30" i="30" s="1"/>
  <c r="W31" i="30" s="1"/>
  <c r="W32" i="30" s="1"/>
  <c r="W33" i="30" s="1"/>
  <c r="W34" i="30" s="1"/>
  <c r="W35" i="30" s="1"/>
  <c r="W36" i="30" s="1"/>
  <c r="W37" i="30" s="1"/>
  <c r="W38" i="30" s="1"/>
  <c r="W39" i="30" s="1"/>
  <c r="W40" i="30" s="1"/>
  <c r="W41" i="30" s="1"/>
  <c r="W42" i="30" s="1"/>
  <c r="W43" i="30" s="1"/>
  <c r="W44" i="30" s="1"/>
  <c r="W45" i="30" s="1"/>
  <c r="W46" i="30" s="1"/>
  <c r="W47" i="30" s="1"/>
  <c r="W48" i="30" s="1"/>
  <c r="W49" i="30" s="1"/>
  <c r="W50" i="30" s="1"/>
  <c r="W51" i="30" s="1"/>
  <c r="V5" i="30"/>
  <c r="V6" i="30" s="1"/>
  <c r="V7" i="30" s="1"/>
  <c r="V8" i="30" s="1"/>
  <c r="V9" i="30" s="1"/>
  <c r="V10" i="30" s="1"/>
  <c r="V11" i="30" s="1"/>
  <c r="V12" i="30" s="1"/>
  <c r="V13" i="30" s="1"/>
  <c r="V14" i="30" s="1"/>
  <c r="V15" i="30" s="1"/>
  <c r="V16" i="30" s="1"/>
  <c r="V17" i="30" s="1"/>
  <c r="V18" i="30" s="1"/>
  <c r="V19" i="30" s="1"/>
  <c r="V20" i="30" s="1"/>
  <c r="V21" i="30" s="1"/>
  <c r="V22" i="30" s="1"/>
  <c r="V23" i="30" s="1"/>
  <c r="V24" i="30" s="1"/>
  <c r="V25" i="30" s="1"/>
  <c r="V26" i="30" s="1"/>
  <c r="V27" i="30" s="1"/>
  <c r="V28" i="30" s="1"/>
  <c r="V29" i="30" s="1"/>
  <c r="V30" i="30" s="1"/>
  <c r="V31" i="30" s="1"/>
  <c r="V32" i="30" s="1"/>
  <c r="V33" i="30" s="1"/>
  <c r="V34" i="30" s="1"/>
  <c r="V35" i="30" s="1"/>
  <c r="V36" i="30" s="1"/>
  <c r="V37" i="30" s="1"/>
  <c r="V38" i="30" s="1"/>
  <c r="V39" i="30" s="1"/>
  <c r="V40" i="30" s="1"/>
  <c r="V41" i="30" s="1"/>
  <c r="V42" i="30" s="1"/>
  <c r="V43" i="30" s="1"/>
  <c r="V44" i="30" s="1"/>
  <c r="V45" i="30" s="1"/>
  <c r="V46" i="30" s="1"/>
  <c r="V47" i="30" s="1"/>
  <c r="V48" i="30" s="1"/>
  <c r="V49" i="30" s="1"/>
  <c r="V50" i="30" s="1"/>
  <c r="V51" i="30" s="1"/>
  <c r="V52" i="30" s="1"/>
  <c r="U5" i="30"/>
  <c r="U6" i="30" s="1"/>
  <c r="U7" i="30" s="1"/>
  <c r="U8" i="30" s="1"/>
  <c r="U9" i="30" s="1"/>
  <c r="U10" i="30" s="1"/>
  <c r="U11" i="30" s="1"/>
  <c r="U12" i="30" s="1"/>
  <c r="U13" i="30" s="1"/>
  <c r="U14" i="30" s="1"/>
  <c r="U15" i="30" s="1"/>
  <c r="U16" i="30" s="1"/>
  <c r="U17" i="30" s="1"/>
  <c r="U18" i="30" s="1"/>
  <c r="U19" i="30" s="1"/>
  <c r="U20" i="30" s="1"/>
  <c r="U21" i="30" s="1"/>
  <c r="U22" i="30" s="1"/>
  <c r="U23" i="30" s="1"/>
  <c r="U24" i="30" s="1"/>
  <c r="U25" i="30" s="1"/>
  <c r="U26" i="30" s="1"/>
  <c r="U27" i="30" s="1"/>
  <c r="U28" i="30" s="1"/>
  <c r="U29" i="30" s="1"/>
  <c r="U30" i="30" s="1"/>
  <c r="U31" i="30" s="1"/>
  <c r="U32" i="30" s="1"/>
  <c r="U33" i="30" s="1"/>
  <c r="U34" i="30" s="1"/>
  <c r="U35" i="30" s="1"/>
  <c r="U36" i="30" s="1"/>
  <c r="U37" i="30" s="1"/>
  <c r="U38" i="30" s="1"/>
  <c r="U39" i="30" s="1"/>
  <c r="U40" i="30" s="1"/>
  <c r="U41" i="30" s="1"/>
  <c r="U42" i="30" s="1"/>
  <c r="U43" i="30" s="1"/>
  <c r="U44" i="30" s="1"/>
  <c r="U45" i="30" s="1"/>
  <c r="U46" i="30" s="1"/>
  <c r="U47" i="30" s="1"/>
  <c r="U48" i="30" s="1"/>
  <c r="U49" i="30" s="1"/>
  <c r="U50" i="30" s="1"/>
  <c r="U51" i="30" s="1"/>
  <c r="T5" i="30"/>
  <c r="T6" i="30" s="1"/>
  <c r="T7" i="30" s="1"/>
  <c r="T8" i="30" s="1"/>
  <c r="T9" i="30" s="1"/>
  <c r="T10" i="30" s="1"/>
  <c r="T11" i="30" s="1"/>
  <c r="T12" i="30" s="1"/>
  <c r="T13" i="30" s="1"/>
  <c r="T14" i="30" s="1"/>
  <c r="T15" i="30" s="1"/>
  <c r="T16" i="30" s="1"/>
  <c r="T17" i="30" s="1"/>
  <c r="T18" i="30" s="1"/>
  <c r="T19" i="30" s="1"/>
  <c r="T20" i="30" s="1"/>
  <c r="T21" i="30" s="1"/>
  <c r="T22" i="30" s="1"/>
  <c r="T23" i="30" s="1"/>
  <c r="T24" i="30" s="1"/>
  <c r="T25" i="30" s="1"/>
  <c r="T26" i="30" s="1"/>
  <c r="T27" i="30" s="1"/>
  <c r="T28" i="30" s="1"/>
  <c r="T29" i="30" s="1"/>
  <c r="T30" i="30" s="1"/>
  <c r="T31" i="30" s="1"/>
  <c r="T32" i="30" s="1"/>
  <c r="T33" i="30" s="1"/>
  <c r="T34" i="30" s="1"/>
  <c r="T35" i="30" s="1"/>
  <c r="T36" i="30" s="1"/>
  <c r="T37" i="30" s="1"/>
  <c r="T38" i="30" s="1"/>
  <c r="T39" i="30" s="1"/>
  <c r="T40" i="30" s="1"/>
  <c r="T41" i="30" s="1"/>
  <c r="T42" i="30" s="1"/>
  <c r="T43" i="30" s="1"/>
  <c r="T44" i="30" s="1"/>
  <c r="T45" i="30" s="1"/>
  <c r="T46" i="30" s="1"/>
  <c r="T47" i="30" s="1"/>
  <c r="T48" i="30" s="1"/>
  <c r="T49" i="30" s="1"/>
  <c r="T50" i="30" s="1"/>
  <c r="T51" i="30" s="1"/>
  <c r="S5" i="30"/>
  <c r="S6" i="30" s="1"/>
  <c r="S7" i="30" s="1"/>
  <c r="S8" i="30" s="1"/>
  <c r="S9" i="30" s="1"/>
  <c r="S10" i="30" s="1"/>
  <c r="S11" i="30" s="1"/>
  <c r="S12" i="30" s="1"/>
  <c r="S13" i="30" s="1"/>
  <c r="S14" i="30" s="1"/>
  <c r="S15" i="30" s="1"/>
  <c r="S16" i="30" s="1"/>
  <c r="S17" i="30" s="1"/>
  <c r="S18" i="30" s="1"/>
  <c r="S19" i="30" s="1"/>
  <c r="S20" i="30" s="1"/>
  <c r="S21" i="30" s="1"/>
  <c r="S22" i="30" s="1"/>
  <c r="S23" i="30" s="1"/>
  <c r="S24" i="30" s="1"/>
  <c r="S25" i="30" s="1"/>
  <c r="S26" i="30" s="1"/>
  <c r="S27" i="30" s="1"/>
  <c r="S28" i="30" s="1"/>
  <c r="S29" i="30" s="1"/>
  <c r="S30" i="30" s="1"/>
  <c r="S31" i="30" s="1"/>
  <c r="S32" i="30" s="1"/>
  <c r="S33" i="30" s="1"/>
  <c r="S34" i="30" s="1"/>
  <c r="S35" i="30" s="1"/>
  <c r="S36" i="30" s="1"/>
  <c r="S37" i="30" s="1"/>
  <c r="S38" i="30" s="1"/>
  <c r="S39" i="30" s="1"/>
  <c r="S40" i="30" s="1"/>
  <c r="S41" i="30" s="1"/>
  <c r="S42" i="30" s="1"/>
  <c r="S43" i="30" s="1"/>
  <c r="S44" i="30" s="1"/>
  <c r="S45" i="30" s="1"/>
  <c r="S46" i="30" s="1"/>
  <c r="S47" i="30" s="1"/>
  <c r="S48" i="30" s="1"/>
  <c r="S49" i="30" s="1"/>
  <c r="S50" i="30" s="1"/>
  <c r="S51" i="30" s="1"/>
  <c r="R5" i="30"/>
  <c r="R4" i="30"/>
  <c r="Y11" i="31" l="1"/>
  <c r="Y7" i="31"/>
  <c r="Y35" i="31"/>
  <c r="Y51" i="31"/>
  <c r="Y67" i="31"/>
  <c r="Y31" i="31"/>
  <c r="Y47" i="31"/>
  <c r="Y79" i="31"/>
  <c r="O30" i="31"/>
  <c r="L19" i="31"/>
  <c r="Y3" i="31"/>
  <c r="O19" i="31"/>
  <c r="Y23" i="31"/>
  <c r="Y43" i="31"/>
  <c r="Y59" i="31"/>
  <c r="Y75" i="31"/>
  <c r="Y71" i="31"/>
  <c r="Y15" i="31"/>
  <c r="C19" i="31"/>
  <c r="C27" i="31"/>
  <c r="Y27" i="31"/>
  <c r="Y39" i="31"/>
  <c r="Y55" i="31"/>
  <c r="Y63" i="31"/>
  <c r="I30" i="31"/>
  <c r="C22" i="31"/>
  <c r="Y19" i="31"/>
  <c r="I19" i="31"/>
  <c r="I27" i="31"/>
  <c r="H72" i="30"/>
  <c r="S52" i="30"/>
  <c r="U52" i="30"/>
  <c r="T52" i="30"/>
  <c r="X52" i="30"/>
  <c r="W52" i="30"/>
  <c r="V53" i="30"/>
  <c r="J52" i="30"/>
  <c r="V62" i="30"/>
  <c r="V60" i="30"/>
  <c r="H73" i="30"/>
  <c r="U74" i="30"/>
  <c r="J53" i="30" l="1"/>
  <c r="V54" i="30"/>
  <c r="N52" i="30"/>
  <c r="X53" i="30"/>
  <c r="F52" i="30"/>
  <c r="T53" i="30"/>
  <c r="H52" i="30"/>
  <c r="U53" i="30"/>
  <c r="V64" i="30"/>
  <c r="V61" i="30"/>
  <c r="J60" i="30"/>
  <c r="J28" i="30" s="1"/>
  <c r="V66" i="30"/>
  <c r="J62" i="30"/>
  <c r="J30" i="30" s="1"/>
  <c r="W53" i="30"/>
  <c r="L52" i="30"/>
  <c r="H74" i="30"/>
  <c r="U75" i="30"/>
  <c r="S53" i="30"/>
  <c r="D52" i="30"/>
  <c r="N53" i="30" l="1"/>
  <c r="X54" i="30"/>
  <c r="W54" i="30"/>
  <c r="L53" i="30"/>
  <c r="V63" i="30"/>
  <c r="J61" i="30"/>
  <c r="J29" i="30" s="1"/>
  <c r="V65" i="30"/>
  <c r="U54" i="30"/>
  <c r="H53" i="30"/>
  <c r="J54" i="30"/>
  <c r="V55" i="30"/>
  <c r="S54" i="30"/>
  <c r="D53" i="30"/>
  <c r="H75" i="30"/>
  <c r="U76" i="30"/>
  <c r="U77" i="30" s="1"/>
  <c r="U78" i="30" s="1"/>
  <c r="U79" i="30" s="1"/>
  <c r="U80" i="30" s="1"/>
  <c r="U81" i="30" s="1"/>
  <c r="U82" i="30" s="1"/>
  <c r="J66" i="30"/>
  <c r="J34" i="30" s="1"/>
  <c r="V70" i="30"/>
  <c r="V68" i="30"/>
  <c r="J64" i="30"/>
  <c r="J32" i="30" s="1"/>
  <c r="F53" i="30"/>
  <c r="T54" i="30"/>
  <c r="F54" i="30" l="1"/>
  <c r="T55" i="30"/>
  <c r="S55" i="30"/>
  <c r="D54" i="30"/>
  <c r="W55" i="30"/>
  <c r="L54" i="30"/>
  <c r="V74" i="30"/>
  <c r="J70" i="30"/>
  <c r="J38" i="30" s="1"/>
  <c r="V56" i="30"/>
  <c r="J55" i="30"/>
  <c r="U55" i="30"/>
  <c r="H54" i="30"/>
  <c r="J63" i="30"/>
  <c r="J31" i="30" s="1"/>
  <c r="V67" i="30"/>
  <c r="AD48" i="30"/>
  <c r="AD65" i="30" s="1"/>
  <c r="N54" i="30"/>
  <c r="X55" i="30"/>
  <c r="V72" i="30"/>
  <c r="J68" i="30"/>
  <c r="J36" i="30" s="1"/>
  <c r="J65" i="30"/>
  <c r="J33" i="30" s="1"/>
  <c r="V69" i="30"/>
  <c r="U56" i="30" l="1"/>
  <c r="H55" i="30"/>
  <c r="W56" i="30"/>
  <c r="L55" i="30"/>
  <c r="V73" i="30"/>
  <c r="J69" i="30"/>
  <c r="J37" i="30" s="1"/>
  <c r="AD69" i="30"/>
  <c r="AD72" i="30"/>
  <c r="V76" i="30"/>
  <c r="V80" i="30" s="1"/>
  <c r="J72" i="30"/>
  <c r="AD62" i="30"/>
  <c r="AD64" i="30"/>
  <c r="AD66" i="30"/>
  <c r="V78" i="30"/>
  <c r="V82" i="30" s="1"/>
  <c r="AD74" i="30"/>
  <c r="J74" i="30"/>
  <c r="X56" i="30"/>
  <c r="N55" i="30"/>
  <c r="V71" i="30"/>
  <c r="J67" i="30"/>
  <c r="J35" i="30" s="1"/>
  <c r="AD67" i="30"/>
  <c r="J56" i="30"/>
  <c r="J24" i="30" s="1"/>
  <c r="V57" i="30"/>
  <c r="T56" i="30"/>
  <c r="F55" i="30"/>
  <c r="AD68" i="30"/>
  <c r="AD63" i="30"/>
  <c r="AD70" i="30"/>
  <c r="S56" i="30"/>
  <c r="D55" i="30"/>
  <c r="F56" i="30" l="1"/>
  <c r="F24" i="30" s="1"/>
  <c r="T57" i="30"/>
  <c r="AD73" i="30"/>
  <c r="V77" i="30"/>
  <c r="V81" i="30" s="1"/>
  <c r="J73" i="30"/>
  <c r="U57" i="30"/>
  <c r="H56" i="30"/>
  <c r="H24" i="30" s="1"/>
  <c r="S57" i="30"/>
  <c r="D56" i="30"/>
  <c r="D24" i="30" s="1"/>
  <c r="J57" i="30"/>
  <c r="J25" i="30" s="1"/>
  <c r="V58" i="30"/>
  <c r="V75" i="30"/>
  <c r="AD71" i="30"/>
  <c r="J71" i="30"/>
  <c r="J39" i="30" s="1"/>
  <c r="N56" i="30"/>
  <c r="N24" i="30" s="1"/>
  <c r="X57" i="30"/>
  <c r="W57" i="30"/>
  <c r="L56" i="30"/>
  <c r="L24" i="30" s="1"/>
  <c r="X58" i="30" l="1"/>
  <c r="N57" i="30"/>
  <c r="N25" i="30" s="1"/>
  <c r="J75" i="30"/>
  <c r="V79" i="30"/>
  <c r="H57" i="30"/>
  <c r="H25" i="30" s="1"/>
  <c r="U58" i="30"/>
  <c r="L57" i="30"/>
  <c r="L25" i="30" s="1"/>
  <c r="W58" i="30"/>
  <c r="V59" i="30"/>
  <c r="J59" i="30" s="1"/>
  <c r="J27" i="30" s="1"/>
  <c r="J58" i="30"/>
  <c r="J26" i="30" s="1"/>
  <c r="S58" i="30"/>
  <c r="D57" i="30"/>
  <c r="D25" i="30" s="1"/>
  <c r="T58" i="30"/>
  <c r="F57" i="30"/>
  <c r="F25" i="30" s="1"/>
  <c r="D58" i="30" l="1"/>
  <c r="D26" i="30" s="1"/>
  <c r="S59" i="30"/>
  <c r="F58" i="30"/>
  <c r="F26" i="30" s="1"/>
  <c r="T59" i="30"/>
  <c r="L58" i="30"/>
  <c r="L26" i="30" s="1"/>
  <c r="W59" i="30"/>
  <c r="U59" i="30"/>
  <c r="H58" i="30"/>
  <c r="H26" i="30" s="1"/>
  <c r="N58" i="30"/>
  <c r="N26" i="30" s="1"/>
  <c r="X59" i="30"/>
  <c r="H59" i="30" l="1"/>
  <c r="H27" i="30" s="1"/>
  <c r="U60" i="30"/>
  <c r="T60" i="30"/>
  <c r="F59" i="30"/>
  <c r="F27" i="30" s="1"/>
  <c r="X60" i="30"/>
  <c r="N59" i="30"/>
  <c r="N27" i="30" s="1"/>
  <c r="W60" i="30"/>
  <c r="L59" i="30"/>
  <c r="L27" i="30" s="1"/>
  <c r="D59" i="30"/>
  <c r="D27" i="30" s="1"/>
  <c r="S60" i="30"/>
  <c r="F60" i="30" l="1"/>
  <c r="F28" i="30" s="1"/>
  <c r="T61" i="30"/>
  <c r="S61" i="30"/>
  <c r="D60" i="30"/>
  <c r="D28" i="30" s="1"/>
  <c r="N60" i="30"/>
  <c r="N28" i="30" s="1"/>
  <c r="X61" i="30"/>
  <c r="U61" i="30"/>
  <c r="H60" i="30"/>
  <c r="H28" i="30" s="1"/>
  <c r="W61" i="30"/>
  <c r="L60" i="30"/>
  <c r="L28" i="30" s="1"/>
  <c r="U62" i="30" l="1"/>
  <c r="H61" i="30"/>
  <c r="H29" i="30" s="1"/>
  <c r="S63" i="30"/>
  <c r="S62" i="30"/>
  <c r="D61" i="30"/>
  <c r="D29" i="30" s="1"/>
  <c r="F61" i="30"/>
  <c r="F29" i="30" s="1"/>
  <c r="T62" i="30"/>
  <c r="W69" i="30"/>
  <c r="L61" i="30"/>
  <c r="L29" i="30" s="1"/>
  <c r="W62" i="30"/>
  <c r="N61" i="30"/>
  <c r="N29" i="30" s="1"/>
  <c r="X62" i="30"/>
  <c r="D62" i="30" l="1"/>
  <c r="D30" i="30" s="1"/>
  <c r="W70" i="30"/>
  <c r="L69" i="30"/>
  <c r="L37" i="30" s="1"/>
  <c r="L62" i="30"/>
  <c r="L30" i="30" s="1"/>
  <c r="W63" i="30"/>
  <c r="H62" i="30"/>
  <c r="H30" i="30" s="1"/>
  <c r="U63" i="30"/>
  <c r="X63" i="30"/>
  <c r="X67" i="30"/>
  <c r="X66" i="30"/>
  <c r="X65" i="30"/>
  <c r="X64" i="30"/>
  <c r="N62" i="30"/>
  <c r="N30" i="30" s="1"/>
  <c r="T63" i="30"/>
  <c r="F62" i="30"/>
  <c r="F30" i="30" s="1"/>
  <c r="S65" i="30"/>
  <c r="S64" i="30"/>
  <c r="D63" i="30"/>
  <c r="D31" i="30" s="1"/>
  <c r="T64" i="30" l="1"/>
  <c r="F63" i="30"/>
  <c r="F31" i="30" s="1"/>
  <c r="N65" i="30"/>
  <c r="N33" i="30" s="1"/>
  <c r="W71" i="30"/>
  <c r="L70" i="30"/>
  <c r="L38" i="30" s="1"/>
  <c r="S66" i="30"/>
  <c r="D64" i="30"/>
  <c r="D32" i="30" s="1"/>
  <c r="N66" i="30"/>
  <c r="N34" i="30" s="1"/>
  <c r="W64" i="30"/>
  <c r="L63" i="30"/>
  <c r="L31" i="30" s="1"/>
  <c r="S67" i="30"/>
  <c r="D65" i="30"/>
  <c r="D33" i="30" s="1"/>
  <c r="N67" i="30"/>
  <c r="N35" i="30" s="1"/>
  <c r="X68" i="30"/>
  <c r="H63" i="30"/>
  <c r="H31" i="30" s="1"/>
  <c r="U64" i="30"/>
  <c r="N64" i="30"/>
  <c r="N32" i="30" s="1"/>
  <c r="N63" i="30"/>
  <c r="N31" i="30" s="1"/>
  <c r="U65" i="30" l="1"/>
  <c r="H64" i="30"/>
  <c r="H32" i="30" s="1"/>
  <c r="L71" i="30"/>
  <c r="L39" i="30" s="1"/>
  <c r="W72" i="30"/>
  <c r="W65" i="30"/>
  <c r="L64" i="30"/>
  <c r="L32" i="30" s="1"/>
  <c r="X69" i="30"/>
  <c r="N68" i="30"/>
  <c r="N36" i="30" s="1"/>
  <c r="S69" i="30"/>
  <c r="D67" i="30"/>
  <c r="D35" i="30" s="1"/>
  <c r="S68" i="30"/>
  <c r="D66" i="30"/>
  <c r="D34" i="30" s="1"/>
  <c r="T65" i="30"/>
  <c r="F64" i="30"/>
  <c r="F32" i="30" s="1"/>
  <c r="F65" i="30" l="1"/>
  <c r="F33" i="30" s="1"/>
  <c r="T66" i="30"/>
  <c r="N69" i="30"/>
  <c r="N37" i="30" s="1"/>
  <c r="X70" i="30"/>
  <c r="W66" i="30"/>
  <c r="L65" i="30"/>
  <c r="L33" i="30" s="1"/>
  <c r="L72" i="30"/>
  <c r="W73" i="30"/>
  <c r="U66" i="30"/>
  <c r="H65" i="30"/>
  <c r="H33" i="30" s="1"/>
  <c r="S70" i="30"/>
  <c r="D68" i="30"/>
  <c r="D36" i="30" s="1"/>
  <c r="S71" i="30"/>
  <c r="D69" i="30"/>
  <c r="D37" i="30" s="1"/>
  <c r="L73" i="30" l="1"/>
  <c r="W74" i="30"/>
  <c r="W67" i="30"/>
  <c r="L66" i="30"/>
  <c r="L34" i="30" s="1"/>
  <c r="U67" i="30"/>
  <c r="H66" i="30"/>
  <c r="H34" i="30" s="1"/>
  <c r="N70" i="30"/>
  <c r="N38" i="30" s="1"/>
  <c r="X71" i="30"/>
  <c r="F66" i="30"/>
  <c r="F34" i="30" s="1"/>
  <c r="T67" i="30"/>
  <c r="S73" i="30"/>
  <c r="D71" i="30"/>
  <c r="D39" i="30" s="1"/>
  <c r="D70" i="30"/>
  <c r="D38" i="30" s="1"/>
  <c r="S72" i="30"/>
  <c r="U68" i="30" l="1"/>
  <c r="H67" i="30"/>
  <c r="H35" i="30" s="1"/>
  <c r="W68" i="30"/>
  <c r="AE48" i="30" s="1"/>
  <c r="AE74" i="30" s="1"/>
  <c r="L67" i="30"/>
  <c r="L35" i="30" s="1"/>
  <c r="X72" i="30"/>
  <c r="N71" i="30"/>
  <c r="N39" i="30" s="1"/>
  <c r="L74" i="30"/>
  <c r="W75" i="30"/>
  <c r="F67" i="30"/>
  <c r="F35" i="30" s="1"/>
  <c r="T68" i="30"/>
  <c r="D73" i="30"/>
  <c r="S75" i="30"/>
  <c r="S74" i="30"/>
  <c r="D72" i="30"/>
  <c r="F68" i="30" l="1"/>
  <c r="F36" i="30" s="1"/>
  <c r="T69" i="30"/>
  <c r="L75" i="30"/>
  <c r="W76" i="30"/>
  <c r="W77" i="30" s="1"/>
  <c r="W78" i="30" s="1"/>
  <c r="W79" i="30" s="1"/>
  <c r="W80" i="30" s="1"/>
  <c r="W81" i="30" s="1"/>
  <c r="W82" i="30" s="1"/>
  <c r="AE68" i="30"/>
  <c r="L68" i="30"/>
  <c r="L36" i="30" s="1"/>
  <c r="D75" i="30"/>
  <c r="S77" i="30"/>
  <c r="S79" i="30" s="1"/>
  <c r="S81" i="30" s="1"/>
  <c r="X73" i="30"/>
  <c r="N72" i="30"/>
  <c r="D74" i="30"/>
  <c r="S76" i="30"/>
  <c r="S78" i="30" s="1"/>
  <c r="S80" i="30" s="1"/>
  <c r="S82" i="30" s="1"/>
  <c r="AA48" i="30"/>
  <c r="AE51" i="30"/>
  <c r="AE52" i="30"/>
  <c r="AE53" i="30"/>
  <c r="AE54" i="30"/>
  <c r="AE55" i="30"/>
  <c r="AE56" i="30"/>
  <c r="AE57" i="30"/>
  <c r="AE58" i="30"/>
  <c r="AE59" i="30"/>
  <c r="AE60" i="30"/>
  <c r="AE61" i="30"/>
  <c r="AE69" i="30"/>
  <c r="AE62" i="30"/>
  <c r="AE70" i="30"/>
  <c r="AE63" i="30"/>
  <c r="AE64" i="30"/>
  <c r="AE71" i="30"/>
  <c r="AE72" i="30"/>
  <c r="AE65" i="30"/>
  <c r="AE66" i="30"/>
  <c r="AE73" i="30"/>
  <c r="AE67" i="30"/>
  <c r="U69" i="30"/>
  <c r="H68" i="30"/>
  <c r="H36" i="30" s="1"/>
  <c r="AA51" i="30" l="1"/>
  <c r="AA52" i="30"/>
  <c r="AA53" i="30"/>
  <c r="AA54" i="30"/>
  <c r="AA55" i="30"/>
  <c r="AA56" i="30"/>
  <c r="AA57" i="30"/>
  <c r="AA58" i="30"/>
  <c r="AA59" i="30"/>
  <c r="AA60" i="30"/>
  <c r="AA61" i="30"/>
  <c r="AA62" i="30"/>
  <c r="AA63" i="30"/>
  <c r="AA65" i="30"/>
  <c r="AA64" i="30"/>
  <c r="AA66" i="30"/>
  <c r="AA67" i="30"/>
  <c r="AA69" i="30"/>
  <c r="AA68" i="30"/>
  <c r="AA71" i="30"/>
  <c r="AA70" i="30"/>
  <c r="AA73" i="30"/>
  <c r="AA72" i="30"/>
  <c r="F69" i="30"/>
  <c r="F37" i="30" s="1"/>
  <c r="T70" i="30"/>
  <c r="AA74" i="30"/>
  <c r="X74" i="30"/>
  <c r="N73" i="30"/>
  <c r="U70" i="30"/>
  <c r="H69" i="30"/>
  <c r="H37" i="30" s="1"/>
  <c r="X75" i="30" l="1"/>
  <c r="N74" i="30"/>
  <c r="AF48" i="30"/>
  <c r="F70" i="30"/>
  <c r="F38" i="30" s="1"/>
  <c r="T71" i="30"/>
  <c r="H70" i="30"/>
  <c r="H38" i="30" s="1"/>
  <c r="AC48" i="30"/>
  <c r="AC70" i="30" s="1"/>
  <c r="AF51" i="30" l="1"/>
  <c r="AF52" i="30"/>
  <c r="AF53" i="30"/>
  <c r="AF54" i="30"/>
  <c r="AF55" i="30"/>
  <c r="AF56" i="30"/>
  <c r="AF57" i="30"/>
  <c r="AF58" i="30"/>
  <c r="AF59" i="30"/>
  <c r="AF60" i="30"/>
  <c r="AF61" i="30"/>
  <c r="AF62" i="30"/>
  <c r="AF65" i="30"/>
  <c r="AF66" i="30"/>
  <c r="AF64" i="30"/>
  <c r="AF67" i="30"/>
  <c r="AF63" i="30"/>
  <c r="AF68" i="30"/>
  <c r="AF69" i="30"/>
  <c r="AF70" i="30"/>
  <c r="AF71" i="30"/>
  <c r="AF72" i="30"/>
  <c r="AF73" i="30"/>
  <c r="T72" i="30"/>
  <c r="F71" i="30"/>
  <c r="F39" i="30" s="1"/>
  <c r="AC71" i="30"/>
  <c r="AC72" i="30"/>
  <c r="AC51" i="30"/>
  <c r="AC73" i="30"/>
  <c r="AC74" i="30"/>
  <c r="AC52" i="30"/>
  <c r="AC53" i="30"/>
  <c r="AC54" i="30"/>
  <c r="AC55" i="30"/>
  <c r="AC56" i="30"/>
  <c r="AC57" i="30"/>
  <c r="AC58" i="30"/>
  <c r="AC59" i="30"/>
  <c r="AC60" i="30"/>
  <c r="AC61" i="30"/>
  <c r="AC62" i="30"/>
  <c r="AC63" i="30"/>
  <c r="AC64" i="30"/>
  <c r="AC65" i="30"/>
  <c r="AC66" i="30"/>
  <c r="AC67" i="30"/>
  <c r="AC68" i="30"/>
  <c r="AC69" i="30"/>
  <c r="AF74" i="30"/>
  <c r="X76" i="30"/>
  <c r="X77" i="30" s="1"/>
  <c r="X78" i="30" s="1"/>
  <c r="X79" i="30" s="1"/>
  <c r="X80" i="30" s="1"/>
  <c r="X81" i="30" s="1"/>
  <c r="X82" i="30" s="1"/>
  <c r="N75" i="30"/>
  <c r="T73" i="30" l="1"/>
  <c r="F72" i="30"/>
  <c r="T74" i="30" l="1"/>
  <c r="F73" i="30"/>
  <c r="T75" i="30" l="1"/>
  <c r="F74" i="30"/>
  <c r="AB48" i="30"/>
  <c r="AB51" i="30" l="1"/>
  <c r="AB52" i="30"/>
  <c r="AB53" i="30"/>
  <c r="AB54" i="30"/>
  <c r="AB55" i="30"/>
  <c r="AB56" i="30"/>
  <c r="AB57" i="30"/>
  <c r="AB58" i="30"/>
  <c r="AB59" i="30"/>
  <c r="AB60" i="30"/>
  <c r="AB61" i="30"/>
  <c r="AB62" i="30"/>
  <c r="AB63" i="30"/>
  <c r="AB64" i="30"/>
  <c r="AB65" i="30"/>
  <c r="AB66" i="30"/>
  <c r="AB67" i="30"/>
  <c r="AB68" i="30"/>
  <c r="AB69" i="30"/>
  <c r="AB70" i="30"/>
  <c r="AB71" i="30"/>
  <c r="AB72" i="30"/>
  <c r="AB73" i="30"/>
  <c r="AB74" i="30"/>
  <c r="T76" i="30"/>
  <c r="T77" i="30" s="1"/>
  <c r="T78" i="30" s="1"/>
  <c r="T79" i="30" s="1"/>
  <c r="T80" i="30" s="1"/>
  <c r="T81" i="30" s="1"/>
  <c r="T82" i="30" s="1"/>
  <c r="F75" i="30"/>
  <c r="H21" i="13" l="1"/>
  <c r="I21" i="13"/>
  <c r="J21" i="13"/>
  <c r="H22" i="13"/>
  <c r="I22" i="13"/>
  <c r="J22" i="13"/>
  <c r="H23" i="13"/>
  <c r="I23" i="13"/>
  <c r="J23" i="13"/>
  <c r="H24" i="13"/>
  <c r="I24" i="13"/>
  <c r="J24" i="13"/>
  <c r="G25" i="13"/>
  <c r="H25" i="13"/>
  <c r="I25" i="13"/>
  <c r="J25" i="13"/>
  <c r="H26" i="13"/>
  <c r="I26" i="13"/>
  <c r="J26" i="13"/>
  <c r="H27" i="13"/>
  <c r="I27" i="13"/>
  <c r="J27" i="13"/>
  <c r="H28" i="13"/>
  <c r="I28" i="13"/>
  <c r="J28" i="13"/>
  <c r="G29" i="13"/>
  <c r="G33" i="13" s="1"/>
  <c r="G37" i="13" s="1"/>
  <c r="H29" i="13"/>
  <c r="I29" i="13"/>
  <c r="J29" i="13"/>
  <c r="H30" i="13"/>
  <c r="I30" i="13"/>
  <c r="J30" i="13"/>
  <c r="H31" i="13"/>
  <c r="I31" i="13"/>
  <c r="J31" i="13"/>
  <c r="H32" i="13"/>
  <c r="I32" i="13"/>
  <c r="J32" i="13"/>
  <c r="J33" i="13" s="1"/>
  <c r="J34" i="13" s="1"/>
  <c r="J35" i="13" s="1"/>
  <c r="J36" i="13" s="1"/>
  <c r="J37" i="13" s="1"/>
  <c r="J38" i="13" s="1"/>
  <c r="J39" i="13" s="1"/>
  <c r="J40" i="13" s="1"/>
  <c r="H33" i="13"/>
  <c r="I33" i="13"/>
  <c r="H34" i="13"/>
  <c r="I34" i="13"/>
  <c r="H35" i="13"/>
  <c r="I35" i="13"/>
  <c r="H36" i="13"/>
  <c r="I36" i="13"/>
  <c r="H37" i="13"/>
  <c r="H38" i="13"/>
  <c r="I38" i="13"/>
  <c r="H39" i="13"/>
  <c r="H40" i="13"/>
  <c r="T10" i="11"/>
  <c r="U10" i="11"/>
  <c r="V10" i="11"/>
  <c r="W10" i="11"/>
  <c r="X10" i="11"/>
  <c r="Y10" i="11"/>
  <c r="Z10" i="11"/>
  <c r="AA10" i="11"/>
  <c r="T11" i="11"/>
  <c r="U11" i="11"/>
  <c r="V11" i="11"/>
  <c r="W11" i="11"/>
  <c r="X11" i="11"/>
  <c r="Y11" i="11"/>
  <c r="Z11" i="11"/>
  <c r="AA11" i="11"/>
  <c r="AC11" i="11"/>
  <c r="AD11" i="11"/>
  <c r="AE11" i="11"/>
  <c r="AF11" i="11"/>
  <c r="AG11" i="11"/>
  <c r="AH11" i="11"/>
  <c r="AI11" i="11"/>
  <c r="AJ11" i="11"/>
  <c r="T12" i="11"/>
  <c r="U12" i="11"/>
  <c r="V12" i="11"/>
  <c r="W12" i="11"/>
  <c r="X12" i="11"/>
  <c r="Y12" i="11"/>
  <c r="Z12" i="11"/>
  <c r="AA12" i="11"/>
  <c r="AC12" i="11"/>
  <c r="AD12" i="11"/>
  <c r="AE12" i="11"/>
  <c r="AF12" i="11"/>
  <c r="AG12" i="11"/>
  <c r="AH12" i="11"/>
  <c r="AI12" i="11"/>
  <c r="AJ12" i="11"/>
  <c r="T13" i="11"/>
  <c r="AC14" i="11" s="1"/>
  <c r="U13" i="11"/>
  <c r="V13" i="11"/>
  <c r="W13" i="11"/>
  <c r="X13" i="11"/>
  <c r="Y13" i="11"/>
  <c r="Z13" i="11"/>
  <c r="AA13" i="11"/>
  <c r="AC13" i="11"/>
  <c r="AD13" i="11"/>
  <c r="AE13" i="11"/>
  <c r="AF13" i="11"/>
  <c r="AG13" i="11"/>
  <c r="AH13" i="11"/>
  <c r="AI13" i="11"/>
  <c r="AJ13" i="11"/>
  <c r="S14" i="11"/>
  <c r="S18" i="11" s="1"/>
  <c r="S22" i="11" s="1"/>
  <c r="S26" i="11" s="1"/>
  <c r="T14" i="11"/>
  <c r="U14" i="11"/>
  <c r="V14" i="11"/>
  <c r="AE15" i="11" s="1"/>
  <c r="W14" i="11"/>
  <c r="AF15" i="11" s="1"/>
  <c r="X14" i="11"/>
  <c r="Y14" i="11"/>
  <c r="Z14" i="11"/>
  <c r="AI15" i="11" s="1"/>
  <c r="AA14" i="11"/>
  <c r="AJ15" i="11" s="1"/>
  <c r="AD14" i="11"/>
  <c r="AE14" i="11"/>
  <c r="AG14" i="11"/>
  <c r="AH14" i="11"/>
  <c r="T15" i="11"/>
  <c r="U15" i="11"/>
  <c r="V15" i="11"/>
  <c r="W15" i="11"/>
  <c r="X15" i="11"/>
  <c r="Y15" i="11"/>
  <c r="Z15" i="11"/>
  <c r="AA15" i="11"/>
  <c r="AC15" i="11"/>
  <c r="AD15" i="11"/>
  <c r="AG15" i="11"/>
  <c r="AH15" i="11"/>
  <c r="T16" i="11"/>
  <c r="U16" i="11"/>
  <c r="V16" i="11"/>
  <c r="W16" i="11"/>
  <c r="X16" i="11"/>
  <c r="Y16" i="11"/>
  <c r="Z16" i="11"/>
  <c r="AA16" i="11"/>
  <c r="AC16" i="11"/>
  <c r="AD16" i="11"/>
  <c r="AE16" i="11"/>
  <c r="AF16" i="11"/>
  <c r="AG16" i="11"/>
  <c r="AH16" i="11"/>
  <c r="AI16" i="11"/>
  <c r="AJ16" i="11"/>
  <c r="T17" i="11"/>
  <c r="U17" i="11"/>
  <c r="AD18" i="11" s="1"/>
  <c r="V17" i="11"/>
  <c r="W17" i="11"/>
  <c r="X17" i="11"/>
  <c r="Y17" i="11"/>
  <c r="Z17" i="11"/>
  <c r="AA17" i="11"/>
  <c r="AC17" i="11"/>
  <c r="AD17" i="11"/>
  <c r="AE17" i="11"/>
  <c r="AF17" i="11"/>
  <c r="AG17" i="11"/>
  <c r="AH17" i="11"/>
  <c r="AI17" i="11"/>
  <c r="AJ17" i="11"/>
  <c r="T18" i="11"/>
  <c r="AC19" i="11" s="1"/>
  <c r="U18" i="11"/>
  <c r="V18" i="11"/>
  <c r="W18" i="11"/>
  <c r="AF19" i="11" s="1"/>
  <c r="X18" i="11"/>
  <c r="AG18" i="11" s="1"/>
  <c r="Y18" i="11"/>
  <c r="Z18" i="11"/>
  <c r="AA18" i="11"/>
  <c r="AJ18" i="11" s="1"/>
  <c r="AC18" i="11"/>
  <c r="AH18" i="11"/>
  <c r="T19" i="11"/>
  <c r="U19" i="11"/>
  <c r="V19" i="11"/>
  <c r="W19" i="11"/>
  <c r="X19" i="11"/>
  <c r="Y19" i="11"/>
  <c r="Z19" i="11"/>
  <c r="AA19" i="11"/>
  <c r="AD19" i="11"/>
  <c r="AE19" i="11"/>
  <c r="AH19" i="11"/>
  <c r="AI19" i="11"/>
  <c r="T20" i="11"/>
  <c r="U20" i="11"/>
  <c r="V20" i="11"/>
  <c r="W20" i="11"/>
  <c r="X20" i="11"/>
  <c r="Y20" i="11"/>
  <c r="Z20" i="11"/>
  <c r="AA20" i="11"/>
  <c r="AC20" i="11"/>
  <c r="AD20" i="11"/>
  <c r="AE20" i="11"/>
  <c r="AF20" i="11"/>
  <c r="AG20" i="11"/>
  <c r="AH20" i="11"/>
  <c r="AI20" i="11"/>
  <c r="AJ20" i="11"/>
  <c r="T21" i="11"/>
  <c r="U21" i="11"/>
  <c r="V21" i="11"/>
  <c r="W21" i="11"/>
  <c r="X21" i="11"/>
  <c r="Y21" i="11"/>
  <c r="Z21" i="11"/>
  <c r="AI22" i="11" s="1"/>
  <c r="AA21" i="11"/>
  <c r="AC21" i="11"/>
  <c r="AD21" i="11"/>
  <c r="AE21" i="11"/>
  <c r="AF21" i="11"/>
  <c r="AG21" i="11"/>
  <c r="AH21" i="11"/>
  <c r="AI21" i="11"/>
  <c r="AJ21" i="11"/>
  <c r="T22" i="11"/>
  <c r="U22" i="11"/>
  <c r="V22" i="11"/>
  <c r="W22" i="11"/>
  <c r="X22" i="11"/>
  <c r="AG22" i="11" s="1"/>
  <c r="Y22" i="11"/>
  <c r="Z22" i="11"/>
  <c r="AA22" i="11"/>
  <c r="AC22" i="11"/>
  <c r="AE22" i="11"/>
  <c r="AF22" i="11"/>
  <c r="AJ22" i="11"/>
  <c r="U23" i="11"/>
  <c r="V23" i="11"/>
  <c r="W23" i="11"/>
  <c r="X23" i="11"/>
  <c r="AG23" i="11" s="1"/>
  <c r="Y23" i="11"/>
  <c r="Z23" i="11"/>
  <c r="AA23" i="11"/>
  <c r="AE23" i="11"/>
  <c r="AI23" i="11"/>
  <c r="V24" i="11"/>
  <c r="W24" i="11"/>
  <c r="AF24" i="11" s="1"/>
  <c r="X24" i="11"/>
  <c r="AG24" i="11" s="1"/>
  <c r="Y24" i="11"/>
  <c r="Z24" i="11"/>
  <c r="AA24" i="11"/>
  <c r="AJ24" i="11" s="1"/>
  <c r="AE24" i="11"/>
  <c r="AI24" i="11"/>
  <c r="W25" i="11"/>
  <c r="X25" i="11"/>
  <c r="Y25" i="11"/>
  <c r="AH25" i="11" s="1"/>
  <c r="Z25" i="11"/>
  <c r="AA25" i="11"/>
  <c r="AF25" i="11"/>
  <c r="AG25" i="11"/>
  <c r="AI25" i="11"/>
  <c r="X26" i="11"/>
  <c r="Y26" i="11"/>
  <c r="Z26" i="11"/>
  <c r="AA26" i="11"/>
  <c r="AJ26" i="11" s="1"/>
  <c r="AI26" i="11"/>
  <c r="Y27" i="11"/>
  <c r="Z27" i="11"/>
  <c r="AI27" i="11" s="1"/>
  <c r="AA27" i="11"/>
  <c r="AJ27" i="11" s="1"/>
  <c r="AH27" i="11"/>
  <c r="Z28" i="11"/>
  <c r="AI28" i="11" s="1"/>
  <c r="AA28" i="11"/>
  <c r="AA29" i="11"/>
  <c r="AJ29" i="11"/>
  <c r="N3" i="21"/>
  <c r="O3" i="21"/>
  <c r="P3" i="21"/>
  <c r="S3" i="21"/>
  <c r="T3" i="21"/>
  <c r="AY82" i="20"/>
  <c r="I40" i="13" s="1"/>
  <c r="AY81" i="20"/>
  <c r="I39" i="13" s="1"/>
  <c r="AY80" i="20"/>
  <c r="AY79" i="20"/>
  <c r="I37" i="13" s="1"/>
  <c r="AG26" i="11" l="1"/>
  <c r="AD22" i="11"/>
  <c r="AF14" i="11"/>
  <c r="AJ28" i="11"/>
  <c r="AJ25" i="11"/>
  <c r="AJ23" i="11"/>
  <c r="AF23" i="11"/>
  <c r="AG19" i="11"/>
  <c r="AF18" i="11"/>
  <c r="AI14" i="11"/>
  <c r="AH22" i="11"/>
  <c r="AJ14" i="11"/>
  <c r="AH23" i="11"/>
  <c r="AD23" i="11"/>
  <c r="AJ19" i="11"/>
  <c r="AI18" i="11"/>
  <c r="AE18" i="11"/>
  <c r="AH24" i="11"/>
  <c r="AH26" i="11"/>
  <c r="AA29" i="25" l="1"/>
  <c r="AA28" i="25"/>
  <c r="Z28" i="25"/>
  <c r="AA27" i="25"/>
  <c r="Z27" i="25"/>
  <c r="Y27" i="25"/>
  <c r="AA26" i="25"/>
  <c r="Z26" i="25"/>
  <c r="AI26" i="25" s="1"/>
  <c r="Y26" i="25"/>
  <c r="X26" i="25"/>
  <c r="AA25" i="25"/>
  <c r="Z25" i="25"/>
  <c r="Y25" i="25"/>
  <c r="X25" i="25"/>
  <c r="W25" i="25"/>
  <c r="AA24" i="25"/>
  <c r="Z24" i="25"/>
  <c r="Y24" i="25"/>
  <c r="X24" i="25"/>
  <c r="W24" i="25"/>
  <c r="AF24" i="25" s="1"/>
  <c r="V24" i="25"/>
  <c r="P24" i="25"/>
  <c r="AA23" i="25"/>
  <c r="Z23" i="25"/>
  <c r="Y23" i="25"/>
  <c r="X23" i="25"/>
  <c r="W23" i="25"/>
  <c r="V23" i="25"/>
  <c r="U23" i="25"/>
  <c r="P23" i="25"/>
  <c r="N23" i="25"/>
  <c r="AA22" i="25"/>
  <c r="Z22" i="25"/>
  <c r="Y22" i="25"/>
  <c r="X22" i="25"/>
  <c r="W22" i="25"/>
  <c r="V22" i="25"/>
  <c r="U22" i="25"/>
  <c r="T22" i="25"/>
  <c r="P22" i="25"/>
  <c r="N22" i="25"/>
  <c r="L22" i="25"/>
  <c r="AA21" i="25"/>
  <c r="Z21" i="25"/>
  <c r="Y21" i="25"/>
  <c r="AH22" i="25" s="1"/>
  <c r="X21" i="25"/>
  <c r="W21" i="25"/>
  <c r="AF21" i="25" s="1"/>
  <c r="V21" i="25"/>
  <c r="AE21" i="25" s="1"/>
  <c r="U21" i="25"/>
  <c r="T21" i="25"/>
  <c r="P21" i="25"/>
  <c r="N21" i="25"/>
  <c r="L21" i="25"/>
  <c r="J21" i="25"/>
  <c r="AA20" i="25"/>
  <c r="Z20" i="25"/>
  <c r="Y20" i="25"/>
  <c r="X20" i="25"/>
  <c r="W20" i="25"/>
  <c r="V20" i="25"/>
  <c r="U20" i="25"/>
  <c r="T20" i="25"/>
  <c r="P20" i="25"/>
  <c r="N20" i="25"/>
  <c r="L20" i="25"/>
  <c r="J20" i="25"/>
  <c r="H20" i="25"/>
  <c r="AA19" i="25"/>
  <c r="AJ20" i="25" s="1"/>
  <c r="Z19" i="25"/>
  <c r="Y19" i="25"/>
  <c r="X19" i="25"/>
  <c r="W19" i="25"/>
  <c r="V19" i="25"/>
  <c r="U19" i="25"/>
  <c r="T19" i="25"/>
  <c r="P19" i="25"/>
  <c r="N19" i="25"/>
  <c r="L19" i="25"/>
  <c r="J19" i="25"/>
  <c r="K20" i="25" s="1"/>
  <c r="H19" i="25"/>
  <c r="F19" i="25"/>
  <c r="AA18" i="25"/>
  <c r="Z18" i="25"/>
  <c r="AI18" i="25" s="1"/>
  <c r="Y18" i="25"/>
  <c r="AH19" i="25" s="1"/>
  <c r="X18" i="25"/>
  <c r="W18" i="25"/>
  <c r="V18" i="25"/>
  <c r="U18" i="25"/>
  <c r="T18" i="25"/>
  <c r="P18" i="25"/>
  <c r="N18" i="25"/>
  <c r="O18" i="25" s="1"/>
  <c r="L18" i="25"/>
  <c r="M19" i="25" s="1"/>
  <c r="J18" i="25"/>
  <c r="H18" i="25"/>
  <c r="F18" i="25"/>
  <c r="G18" i="25" s="1"/>
  <c r="D18" i="25"/>
  <c r="AA17" i="25"/>
  <c r="AJ18" i="25" s="1"/>
  <c r="Z17" i="25"/>
  <c r="Y17" i="25"/>
  <c r="X17" i="25"/>
  <c r="AG17" i="25" s="1"/>
  <c r="W17" i="25"/>
  <c r="AF18" i="25" s="1"/>
  <c r="V17" i="25"/>
  <c r="U17" i="25"/>
  <c r="T17" i="25"/>
  <c r="P17" i="25"/>
  <c r="N17" i="25"/>
  <c r="L17" i="25"/>
  <c r="J17" i="25"/>
  <c r="H17" i="25"/>
  <c r="F17" i="25"/>
  <c r="D17" i="25"/>
  <c r="B17" i="25"/>
  <c r="AA16" i="25"/>
  <c r="Z16" i="25"/>
  <c r="Y16" i="25"/>
  <c r="X16" i="25"/>
  <c r="W16" i="25"/>
  <c r="V16" i="25"/>
  <c r="U16" i="25"/>
  <c r="T16" i="25"/>
  <c r="P16" i="25"/>
  <c r="N16" i="25"/>
  <c r="L16" i="25"/>
  <c r="J16" i="25"/>
  <c r="H16" i="25"/>
  <c r="F16" i="25"/>
  <c r="D16" i="25"/>
  <c r="B16" i="25"/>
  <c r="AA15" i="25"/>
  <c r="Z15" i="25"/>
  <c r="Y15" i="25"/>
  <c r="X15" i="25"/>
  <c r="W15" i="25"/>
  <c r="V15" i="25"/>
  <c r="U15" i="25"/>
  <c r="T15" i="25"/>
  <c r="AC15" i="25" s="1"/>
  <c r="P15" i="25"/>
  <c r="N15" i="25"/>
  <c r="L15" i="25"/>
  <c r="J15" i="25"/>
  <c r="H15" i="25"/>
  <c r="F15" i="25"/>
  <c r="D15" i="25"/>
  <c r="B15" i="25"/>
  <c r="AA14" i="25"/>
  <c r="Z14" i="25"/>
  <c r="Y14" i="25"/>
  <c r="AH14" i="25" s="1"/>
  <c r="M9" i="25" s="1"/>
  <c r="X14" i="25"/>
  <c r="W14" i="25"/>
  <c r="V14" i="25"/>
  <c r="U14" i="25"/>
  <c r="T14" i="25"/>
  <c r="P14" i="25"/>
  <c r="N14" i="25"/>
  <c r="L14" i="25"/>
  <c r="M14" i="25" s="1"/>
  <c r="J14" i="25"/>
  <c r="H14" i="25"/>
  <c r="F14" i="25"/>
  <c r="D14" i="25"/>
  <c r="E14" i="25" s="1"/>
  <c r="B14" i="25"/>
  <c r="AA13" i="25"/>
  <c r="Z13" i="25"/>
  <c r="Y13" i="25"/>
  <c r="X13" i="25"/>
  <c r="W13" i="25"/>
  <c r="V13" i="25"/>
  <c r="U13" i="25"/>
  <c r="T13" i="25"/>
  <c r="P13" i="25"/>
  <c r="N13" i="25"/>
  <c r="L13" i="25"/>
  <c r="M13" i="25" s="1"/>
  <c r="J13" i="25"/>
  <c r="H13" i="25"/>
  <c r="F13" i="25"/>
  <c r="D13" i="25"/>
  <c r="E13" i="25" s="1"/>
  <c r="B13" i="25"/>
  <c r="AA12" i="25"/>
  <c r="Z12" i="25"/>
  <c r="Y12" i="25"/>
  <c r="X12" i="25"/>
  <c r="W12" i="25"/>
  <c r="V12" i="25"/>
  <c r="U12" i="25"/>
  <c r="T12" i="25"/>
  <c r="P12" i="25"/>
  <c r="N12" i="25"/>
  <c r="L12" i="25"/>
  <c r="M12" i="25" s="1"/>
  <c r="J12" i="25"/>
  <c r="H12" i="25"/>
  <c r="F12" i="25"/>
  <c r="D12" i="25"/>
  <c r="E12" i="25" s="1"/>
  <c r="B12" i="25"/>
  <c r="AA11" i="25"/>
  <c r="Z11" i="25"/>
  <c r="Y11" i="25"/>
  <c r="X11" i="25"/>
  <c r="W11" i="25"/>
  <c r="V11" i="25"/>
  <c r="U11" i="25"/>
  <c r="T11" i="25"/>
  <c r="P11" i="25"/>
  <c r="N11" i="25"/>
  <c r="L11" i="25"/>
  <c r="M11" i="25" s="1"/>
  <c r="J11" i="25"/>
  <c r="H11" i="25"/>
  <c r="F11" i="25"/>
  <c r="D11" i="25"/>
  <c r="E11" i="25" s="1"/>
  <c r="B11" i="25"/>
  <c r="AA10" i="25"/>
  <c r="Z10" i="25"/>
  <c r="Y10" i="25"/>
  <c r="X10" i="25"/>
  <c r="W10" i="25"/>
  <c r="V10" i="25"/>
  <c r="U10" i="25"/>
  <c r="T10" i="25"/>
  <c r="P10" i="25"/>
  <c r="N10" i="25"/>
  <c r="L10" i="25"/>
  <c r="J10" i="25"/>
  <c r="H10" i="25"/>
  <c r="F10" i="25"/>
  <c r="D10" i="25"/>
  <c r="B10" i="25"/>
  <c r="C10" i="25" s="1"/>
  <c r="P9" i="25"/>
  <c r="N9" i="25"/>
  <c r="L9" i="25"/>
  <c r="J9" i="25"/>
  <c r="H9" i="25"/>
  <c r="F9" i="25"/>
  <c r="B9" i="25"/>
  <c r="D9" i="25"/>
  <c r="AD22" i="25"/>
  <c r="AE18" i="25"/>
  <c r="AI17" i="25"/>
  <c r="AE17" i="25"/>
  <c r="AC16" i="25"/>
  <c r="G16" i="25"/>
  <c r="AI15" i="25"/>
  <c r="G15" i="25"/>
  <c r="AI14" i="25"/>
  <c r="O9" i="25" s="1"/>
  <c r="S14" i="25"/>
  <c r="S18" i="25" s="1"/>
  <c r="S22" i="25" s="1"/>
  <c r="S26" i="25" s="1"/>
  <c r="Q14" i="25"/>
  <c r="O14" i="25"/>
  <c r="I14" i="25"/>
  <c r="G14" i="25"/>
  <c r="AJ13" i="25"/>
  <c r="AI13" i="25"/>
  <c r="AH13" i="25"/>
  <c r="AF13" i="25"/>
  <c r="AE13" i="25"/>
  <c r="AD13" i="25"/>
  <c r="Q13" i="25"/>
  <c r="O13" i="25"/>
  <c r="I13" i="25"/>
  <c r="G13" i="25"/>
  <c r="AJ12" i="25"/>
  <c r="AI12" i="25"/>
  <c r="AH12" i="25"/>
  <c r="AF12" i="25"/>
  <c r="AE12" i="25"/>
  <c r="AD12" i="25"/>
  <c r="Q12" i="25"/>
  <c r="O12" i="25"/>
  <c r="I12" i="25"/>
  <c r="G12" i="25"/>
  <c r="AJ11" i="25"/>
  <c r="AI11" i="25"/>
  <c r="AH11" i="25"/>
  <c r="AF11" i="25"/>
  <c r="AE11" i="25"/>
  <c r="AD11" i="25"/>
  <c r="Q11" i="25"/>
  <c r="O11" i="25"/>
  <c r="I11" i="25"/>
  <c r="G11" i="25"/>
  <c r="Q10" i="25"/>
  <c r="O10" i="25"/>
  <c r="M10" i="25"/>
  <c r="I10" i="25"/>
  <c r="G10" i="25"/>
  <c r="K10" i="25" l="1"/>
  <c r="C11" i="25"/>
  <c r="AC11" i="25"/>
  <c r="C12" i="25"/>
  <c r="AC12" i="25"/>
  <c r="C13" i="25"/>
  <c r="AC13" i="25"/>
  <c r="C14" i="25"/>
  <c r="K15" i="25"/>
  <c r="C16" i="25"/>
  <c r="C17" i="25"/>
  <c r="K11" i="25"/>
  <c r="AG11" i="25"/>
  <c r="K12" i="25"/>
  <c r="AG12" i="25"/>
  <c r="K13" i="25"/>
  <c r="AG13" i="25"/>
  <c r="K14" i="25"/>
  <c r="K17" i="25"/>
  <c r="AH23" i="25"/>
  <c r="AG14" i="25"/>
  <c r="K9" i="25" s="1"/>
  <c r="K16" i="25"/>
  <c r="AC17" i="25"/>
  <c r="O21" i="25"/>
  <c r="AF16" i="25"/>
  <c r="AJ16" i="25"/>
  <c r="K18" i="25"/>
  <c r="AC18" i="25"/>
  <c r="AG18" i="25"/>
  <c r="O20" i="25"/>
  <c r="AE22" i="25"/>
  <c r="AI23" i="25"/>
  <c r="AE24" i="25"/>
  <c r="AC14" i="25"/>
  <c r="C9" i="25" s="1"/>
  <c r="AG15" i="25"/>
  <c r="AI21" i="25"/>
  <c r="AH15" i="25"/>
  <c r="AC22" i="25"/>
  <c r="AG22" i="25"/>
  <c r="C15" i="25"/>
  <c r="AG16" i="25"/>
  <c r="AD14" i="25"/>
  <c r="E9" i="25" s="1"/>
  <c r="AD15" i="25"/>
  <c r="E16" i="25"/>
  <c r="M16" i="25"/>
  <c r="AD16" i="25"/>
  <c r="AH16" i="25"/>
  <c r="E17" i="25"/>
  <c r="M17" i="25"/>
  <c r="AD18" i="25"/>
  <c r="AH17" i="25"/>
  <c r="Q20" i="25"/>
  <c r="AF20" i="25"/>
  <c r="Q22" i="25"/>
  <c r="AF22" i="25"/>
  <c r="AJ21" i="25"/>
  <c r="AF23" i="25"/>
  <c r="AJ23" i="25"/>
  <c r="AJ26" i="25"/>
  <c r="AD17" i="25"/>
  <c r="M18" i="25"/>
  <c r="AE14" i="25"/>
  <c r="G9" i="25" s="1"/>
  <c r="O15" i="25"/>
  <c r="AE15" i="25"/>
  <c r="O16" i="25"/>
  <c r="AE16" i="25"/>
  <c r="AI16" i="25"/>
  <c r="O17" i="25"/>
  <c r="I19" i="25"/>
  <c r="Q18" i="25"/>
  <c r="AF19" i="25"/>
  <c r="AJ19" i="25"/>
  <c r="AD19" i="25"/>
  <c r="M22" i="25"/>
  <c r="Q23" i="25"/>
  <c r="Q24" i="25"/>
  <c r="AH24" i="25"/>
  <c r="AG25" i="25"/>
  <c r="AH27" i="25"/>
  <c r="AJ28" i="25"/>
  <c r="AJ22" i="25"/>
  <c r="AJ24" i="25"/>
  <c r="G17" i="25"/>
  <c r="AG20" i="25"/>
  <c r="K21" i="25"/>
  <c r="AG21" i="25"/>
  <c r="AH18" i="25"/>
  <c r="Q21" i="25"/>
  <c r="AJ29" i="25"/>
  <c r="AF14" i="25"/>
  <c r="I9" i="25" s="1"/>
  <c r="AJ14" i="25"/>
  <c r="Q9" i="25" s="1"/>
  <c r="AF15" i="25"/>
  <c r="AJ15" i="25"/>
  <c r="I16" i="25"/>
  <c r="Q16" i="25"/>
  <c r="I17" i="25"/>
  <c r="Q17" i="25"/>
  <c r="AF17" i="25"/>
  <c r="AJ17" i="25"/>
  <c r="G19" i="25"/>
  <c r="O19" i="25"/>
  <c r="AE19" i="25"/>
  <c r="AI19" i="25"/>
  <c r="AD20" i="25"/>
  <c r="AH20" i="25"/>
  <c r="M21" i="25"/>
  <c r="AD21" i="25"/>
  <c r="AH21" i="25"/>
  <c r="O23" i="25"/>
  <c r="AD23" i="25"/>
  <c r="AI24" i="25"/>
  <c r="AI27" i="25"/>
  <c r="E18" i="25"/>
  <c r="AC20" i="25"/>
  <c r="AC21" i="25"/>
  <c r="AG24" i="25"/>
  <c r="AG26" i="25"/>
  <c r="I18" i="25"/>
  <c r="AG23" i="25"/>
  <c r="AH25" i="25"/>
  <c r="K19" i="25"/>
  <c r="AG19" i="25"/>
  <c r="AE20" i="25"/>
  <c r="AI28" i="25"/>
  <c r="AE23" i="25"/>
  <c r="AC19" i="25"/>
  <c r="AI20" i="25"/>
  <c r="AI22" i="25"/>
  <c r="E10" i="25"/>
  <c r="I20" i="25"/>
  <c r="M20" i="25"/>
  <c r="O22" i="25"/>
  <c r="AI25" i="25"/>
  <c r="AH26" i="25"/>
  <c r="AJ27" i="25"/>
  <c r="Q19" i="25"/>
  <c r="AF25" i="25"/>
  <c r="AJ25" i="25"/>
  <c r="E15" i="25"/>
  <c r="I15" i="25"/>
  <c r="M15" i="25"/>
  <c r="Q15" i="25"/>
  <c r="A57" i="21"/>
  <c r="C21" i="13" l="1"/>
  <c r="T82" i="21"/>
  <c r="K76" i="21" s="1"/>
  <c r="S82" i="21"/>
  <c r="I76" i="21" s="1"/>
  <c r="R82" i="21"/>
  <c r="G76" i="21" s="1"/>
  <c r="P82" i="21"/>
  <c r="C76" i="21" s="1"/>
  <c r="O82" i="21"/>
  <c r="T81" i="21"/>
  <c r="K75" i="21" s="1"/>
  <c r="S81" i="21"/>
  <c r="I75" i="21" s="1"/>
  <c r="P81" i="21"/>
  <c r="C75" i="21" s="1"/>
  <c r="O81" i="21"/>
  <c r="T80" i="21"/>
  <c r="K74" i="21" s="1"/>
  <c r="S80" i="21"/>
  <c r="I74" i="21" s="1"/>
  <c r="P80" i="21"/>
  <c r="C74" i="21" s="1"/>
  <c r="O80" i="21"/>
  <c r="T79" i="21"/>
  <c r="K73" i="21" s="1"/>
  <c r="S79" i="21"/>
  <c r="I73" i="21" s="1"/>
  <c r="P79" i="21"/>
  <c r="C73" i="21" s="1"/>
  <c r="O79" i="21"/>
  <c r="N79" i="21"/>
  <c r="T78" i="21"/>
  <c r="K72" i="21" s="1"/>
  <c r="K39" i="21" s="1"/>
  <c r="S78" i="21"/>
  <c r="I72" i="21" s="1"/>
  <c r="I39" i="21" s="1"/>
  <c r="P78" i="21"/>
  <c r="C72" i="21" s="1"/>
  <c r="C39" i="21" s="1"/>
  <c r="O78" i="21"/>
  <c r="T77" i="21"/>
  <c r="K71" i="21" s="1"/>
  <c r="K38" i="21" s="1"/>
  <c r="S77" i="21"/>
  <c r="I71" i="21" s="1"/>
  <c r="I38" i="21" s="1"/>
  <c r="P77" i="21"/>
  <c r="C71" i="21" s="1"/>
  <c r="C38" i="21" s="1"/>
  <c r="O77" i="21"/>
  <c r="T76" i="21"/>
  <c r="K70" i="21" s="1"/>
  <c r="K37" i="21" s="1"/>
  <c r="S76" i="21"/>
  <c r="I70" i="21" s="1"/>
  <c r="I37" i="21" s="1"/>
  <c r="P76" i="21"/>
  <c r="C70" i="21" s="1"/>
  <c r="C37" i="21" s="1"/>
  <c r="O76" i="21"/>
  <c r="T75" i="21"/>
  <c r="K69" i="21" s="1"/>
  <c r="K36" i="21" s="1"/>
  <c r="S75" i="21"/>
  <c r="I69" i="21" s="1"/>
  <c r="I36" i="21" s="1"/>
  <c r="P75" i="21"/>
  <c r="O75" i="21"/>
  <c r="N75" i="21"/>
  <c r="T74" i="21"/>
  <c r="K68" i="21" s="1"/>
  <c r="K35" i="21" s="1"/>
  <c r="S74" i="21"/>
  <c r="I68" i="21" s="1"/>
  <c r="I35" i="21" s="1"/>
  <c r="P74" i="21"/>
  <c r="C68" i="21" s="1"/>
  <c r="C35" i="21" s="1"/>
  <c r="O74" i="21"/>
  <c r="T73" i="21"/>
  <c r="K67" i="21" s="1"/>
  <c r="K34" i="21" s="1"/>
  <c r="S73" i="21"/>
  <c r="I67" i="21" s="1"/>
  <c r="I34" i="21" s="1"/>
  <c r="P73" i="21"/>
  <c r="C67" i="21" s="1"/>
  <c r="C34" i="21" s="1"/>
  <c r="O73" i="21"/>
  <c r="T72" i="21"/>
  <c r="K66" i="21" s="1"/>
  <c r="K33" i="21" s="1"/>
  <c r="S72" i="21"/>
  <c r="I66" i="21" s="1"/>
  <c r="I33" i="21" s="1"/>
  <c r="P72" i="21"/>
  <c r="C66" i="21" s="1"/>
  <c r="C33" i="21" s="1"/>
  <c r="O72" i="21"/>
  <c r="T71" i="21"/>
  <c r="K65" i="21" s="1"/>
  <c r="K32" i="21" s="1"/>
  <c r="S71" i="21"/>
  <c r="I65" i="21" s="1"/>
  <c r="I32" i="21" s="1"/>
  <c r="P71" i="21"/>
  <c r="O71" i="21"/>
  <c r="N71" i="21"/>
  <c r="T70" i="21"/>
  <c r="K64" i="21" s="1"/>
  <c r="K31" i="21" s="1"/>
  <c r="S70" i="21"/>
  <c r="I64" i="21" s="1"/>
  <c r="I31" i="21" s="1"/>
  <c r="P70" i="21"/>
  <c r="C64" i="21" s="1"/>
  <c r="C31" i="21" s="1"/>
  <c r="O70" i="21"/>
  <c r="T69" i="21"/>
  <c r="K63" i="21" s="1"/>
  <c r="K30" i="21" s="1"/>
  <c r="S69" i="21"/>
  <c r="I63" i="21" s="1"/>
  <c r="I30" i="21" s="1"/>
  <c r="P69" i="21"/>
  <c r="C63" i="21" s="1"/>
  <c r="C30" i="21" s="1"/>
  <c r="O69" i="21"/>
  <c r="T68" i="21"/>
  <c r="K62" i="21" s="1"/>
  <c r="K29" i="21" s="1"/>
  <c r="S68" i="21"/>
  <c r="I62" i="21" s="1"/>
  <c r="I29" i="21" s="1"/>
  <c r="P68" i="21"/>
  <c r="O68" i="21"/>
  <c r="T67" i="21"/>
  <c r="K61" i="21" s="1"/>
  <c r="K28" i="21" s="1"/>
  <c r="S67" i="21"/>
  <c r="I61" i="21" s="1"/>
  <c r="I28" i="21" s="1"/>
  <c r="P67" i="21"/>
  <c r="C61" i="21" s="1"/>
  <c r="C28" i="21" s="1"/>
  <c r="O67" i="21"/>
  <c r="N67" i="21"/>
  <c r="T66" i="21"/>
  <c r="K60" i="21" s="1"/>
  <c r="K27" i="21" s="1"/>
  <c r="S66" i="21"/>
  <c r="I60" i="21" s="1"/>
  <c r="I27" i="21" s="1"/>
  <c r="P66" i="21"/>
  <c r="C60" i="21" s="1"/>
  <c r="C27" i="21" s="1"/>
  <c r="O66" i="21"/>
  <c r="T65" i="21"/>
  <c r="K59" i="21" s="1"/>
  <c r="K26" i="21" s="1"/>
  <c r="S65" i="21"/>
  <c r="I59" i="21" s="1"/>
  <c r="I26" i="21" s="1"/>
  <c r="P65" i="21"/>
  <c r="C59" i="21" s="1"/>
  <c r="C26" i="21" s="1"/>
  <c r="O65" i="21"/>
  <c r="T64" i="21"/>
  <c r="K58" i="21" s="1"/>
  <c r="K25" i="21" s="1"/>
  <c r="S64" i="21"/>
  <c r="I58" i="21" s="1"/>
  <c r="I25" i="21" s="1"/>
  <c r="P64" i="21"/>
  <c r="O64" i="21"/>
  <c r="T63" i="21"/>
  <c r="K57" i="21" s="1"/>
  <c r="K24" i="21" s="1"/>
  <c r="S63" i="21"/>
  <c r="I57" i="21" s="1"/>
  <c r="I24" i="21" s="1"/>
  <c r="P63" i="21"/>
  <c r="C57" i="21" s="1"/>
  <c r="C24" i="21" s="1"/>
  <c r="O63" i="21"/>
  <c r="N63" i="21"/>
  <c r="T62" i="21"/>
  <c r="K56" i="21" s="1"/>
  <c r="S62" i="21"/>
  <c r="I56" i="21" s="1"/>
  <c r="P62" i="21"/>
  <c r="C56" i="21" s="1"/>
  <c r="O62" i="21"/>
  <c r="T61" i="21"/>
  <c r="K55" i="21" s="1"/>
  <c r="S61" i="21"/>
  <c r="I55" i="21" s="1"/>
  <c r="P61" i="21"/>
  <c r="C55" i="21" s="1"/>
  <c r="O61" i="21"/>
  <c r="T60" i="21"/>
  <c r="K54" i="21" s="1"/>
  <c r="S60" i="21"/>
  <c r="I54" i="21" s="1"/>
  <c r="P60" i="21"/>
  <c r="C54" i="21" s="1"/>
  <c r="O60" i="21"/>
  <c r="T59" i="21"/>
  <c r="K53" i="21" s="1"/>
  <c r="S59" i="21"/>
  <c r="I53" i="21" s="1"/>
  <c r="P59" i="21"/>
  <c r="C53" i="21" s="1"/>
  <c r="O59" i="21"/>
  <c r="N59" i="21"/>
  <c r="T58" i="21"/>
  <c r="S58" i="21"/>
  <c r="P58" i="21"/>
  <c r="O58" i="21"/>
  <c r="T57" i="21"/>
  <c r="S57" i="21"/>
  <c r="P57" i="21"/>
  <c r="O57" i="21"/>
  <c r="T56" i="21"/>
  <c r="S56" i="21"/>
  <c r="P56" i="21"/>
  <c r="O56" i="21"/>
  <c r="T55" i="21"/>
  <c r="S55" i="21"/>
  <c r="P55" i="21"/>
  <c r="O55" i="21"/>
  <c r="N55" i="21"/>
  <c r="T54" i="21"/>
  <c r="S54" i="21"/>
  <c r="R54" i="21"/>
  <c r="P54" i="21"/>
  <c r="O54" i="21"/>
  <c r="T53" i="21"/>
  <c r="S53" i="21"/>
  <c r="P53" i="21"/>
  <c r="O53" i="21"/>
  <c r="T52" i="21"/>
  <c r="S52" i="21"/>
  <c r="P52" i="21"/>
  <c r="O52" i="21"/>
  <c r="T51" i="21"/>
  <c r="S51" i="21"/>
  <c r="P51" i="21"/>
  <c r="O51" i="21"/>
  <c r="N51" i="21"/>
  <c r="T50" i="21"/>
  <c r="S50" i="21"/>
  <c r="P50" i="21"/>
  <c r="O50" i="21"/>
  <c r="T49" i="21"/>
  <c r="S49" i="21"/>
  <c r="P49" i="21"/>
  <c r="O49" i="21"/>
  <c r="T48" i="21"/>
  <c r="S48" i="21"/>
  <c r="P48" i="21"/>
  <c r="O48" i="21"/>
  <c r="T47" i="21"/>
  <c r="S47" i="21"/>
  <c r="P47" i="21"/>
  <c r="O47" i="21"/>
  <c r="N47" i="21"/>
  <c r="T46" i="21"/>
  <c r="S46" i="21"/>
  <c r="P46" i="21"/>
  <c r="O46" i="21"/>
  <c r="T45" i="21"/>
  <c r="S45" i="21"/>
  <c r="P45" i="21"/>
  <c r="O45" i="21"/>
  <c r="T44" i="21"/>
  <c r="S44" i="21"/>
  <c r="P44" i="21"/>
  <c r="O44" i="21"/>
  <c r="T43" i="21"/>
  <c r="S43" i="21"/>
  <c r="P43" i="21"/>
  <c r="O43" i="21"/>
  <c r="N43" i="21"/>
  <c r="T42" i="21"/>
  <c r="S42" i="21"/>
  <c r="R42" i="21"/>
  <c r="P42" i="21"/>
  <c r="O42" i="21"/>
  <c r="T41" i="21"/>
  <c r="S41" i="21"/>
  <c r="P41" i="21"/>
  <c r="O41" i="21"/>
  <c r="T40" i="21"/>
  <c r="S40" i="21"/>
  <c r="P40" i="21"/>
  <c r="O40" i="21"/>
  <c r="T39" i="21"/>
  <c r="S39" i="21"/>
  <c r="P39" i="21"/>
  <c r="O39" i="21"/>
  <c r="N39" i="21"/>
  <c r="T38" i="21"/>
  <c r="S38" i="21"/>
  <c r="P38" i="21"/>
  <c r="O38" i="21"/>
  <c r="A61" i="21"/>
  <c r="A65" i="21" s="1"/>
  <c r="A69" i="21" s="1"/>
  <c r="A73" i="21" s="1"/>
  <c r="T37" i="21"/>
  <c r="S37" i="21"/>
  <c r="P37" i="21"/>
  <c r="O37" i="21"/>
  <c r="T36" i="21"/>
  <c r="S36" i="21"/>
  <c r="P36" i="21"/>
  <c r="O36" i="21"/>
  <c r="T35" i="21"/>
  <c r="S35" i="21"/>
  <c r="R35" i="21"/>
  <c r="P35" i="21"/>
  <c r="O35" i="21"/>
  <c r="N35" i="21"/>
  <c r="T34" i="21"/>
  <c r="S34" i="21"/>
  <c r="P34" i="21"/>
  <c r="O34" i="21"/>
  <c r="T33" i="21"/>
  <c r="S33" i="21"/>
  <c r="P33" i="21"/>
  <c r="O33" i="21"/>
  <c r="T32" i="21"/>
  <c r="S32" i="21"/>
  <c r="P32" i="21"/>
  <c r="O32" i="21"/>
  <c r="T31" i="21"/>
  <c r="S31" i="21"/>
  <c r="P31" i="21"/>
  <c r="O31" i="21"/>
  <c r="N31" i="21"/>
  <c r="T30" i="21"/>
  <c r="S30" i="21"/>
  <c r="P30" i="21"/>
  <c r="O30" i="21"/>
  <c r="T29" i="21"/>
  <c r="S29" i="21"/>
  <c r="P29" i="21"/>
  <c r="O29" i="21"/>
  <c r="T28" i="21"/>
  <c r="S28" i="21"/>
  <c r="P28" i="21"/>
  <c r="O28" i="21"/>
  <c r="T27" i="21"/>
  <c r="S27" i="21"/>
  <c r="P27" i="21"/>
  <c r="O27" i="21"/>
  <c r="N27" i="21"/>
  <c r="T26" i="21"/>
  <c r="S26" i="21"/>
  <c r="P26" i="21"/>
  <c r="O26" i="21"/>
  <c r="T25" i="21"/>
  <c r="S25" i="21"/>
  <c r="P25" i="21"/>
  <c r="O25" i="21"/>
  <c r="T24" i="21"/>
  <c r="S24" i="21"/>
  <c r="P24" i="21"/>
  <c r="O24" i="21"/>
  <c r="T23" i="21"/>
  <c r="S23" i="21"/>
  <c r="P23" i="21"/>
  <c r="O23" i="21"/>
  <c r="N23" i="21"/>
  <c r="T22" i="21"/>
  <c r="S22" i="21"/>
  <c r="P22" i="21"/>
  <c r="O22" i="21"/>
  <c r="T21" i="21"/>
  <c r="S21" i="21"/>
  <c r="P21" i="21"/>
  <c r="O21" i="21"/>
  <c r="T20" i="21"/>
  <c r="S20" i="21"/>
  <c r="P20" i="21"/>
  <c r="O20" i="21"/>
  <c r="T19" i="21"/>
  <c r="S19" i="21"/>
  <c r="P19" i="21"/>
  <c r="O19" i="21"/>
  <c r="N19" i="21"/>
  <c r="T18" i="21"/>
  <c r="S18" i="21"/>
  <c r="P18" i="21"/>
  <c r="O18" i="21"/>
  <c r="T17" i="21"/>
  <c r="S17" i="21"/>
  <c r="P17" i="21"/>
  <c r="O17" i="21"/>
  <c r="T16" i="21"/>
  <c r="S16" i="21"/>
  <c r="P16" i="21"/>
  <c r="O16" i="21"/>
  <c r="T15" i="21"/>
  <c r="S15" i="21"/>
  <c r="P15" i="21"/>
  <c r="O15" i="21"/>
  <c r="N15" i="21"/>
  <c r="T14" i="21"/>
  <c r="S14" i="21"/>
  <c r="R14" i="21"/>
  <c r="P14" i="21"/>
  <c r="O14" i="21"/>
  <c r="T13" i="21"/>
  <c r="S13" i="21"/>
  <c r="P13" i="21"/>
  <c r="O13" i="21"/>
  <c r="T12" i="21"/>
  <c r="S12" i="21"/>
  <c r="P12" i="21"/>
  <c r="O12" i="21"/>
  <c r="T11" i="21"/>
  <c r="S11" i="21"/>
  <c r="P11" i="21"/>
  <c r="O11" i="21"/>
  <c r="N11" i="21"/>
  <c r="T10" i="21"/>
  <c r="S10" i="21"/>
  <c r="P10" i="21"/>
  <c r="O10" i="21"/>
  <c r="T9" i="21"/>
  <c r="S9" i="21"/>
  <c r="P9" i="21"/>
  <c r="O9" i="21"/>
  <c r="T8" i="21"/>
  <c r="S8" i="21"/>
  <c r="P8" i="21"/>
  <c r="O8" i="21"/>
  <c r="T7" i="21"/>
  <c r="S7" i="21"/>
  <c r="P7" i="21"/>
  <c r="O7" i="21"/>
  <c r="N7" i="21"/>
  <c r="T6" i="21"/>
  <c r="S6" i="21"/>
  <c r="P6" i="21"/>
  <c r="O6" i="21"/>
  <c r="T5" i="21"/>
  <c r="S5" i="21"/>
  <c r="P5" i="21"/>
  <c r="O5" i="21"/>
  <c r="T4" i="21"/>
  <c r="S4" i="21"/>
  <c r="P4" i="21"/>
  <c r="U3" i="21" s="1"/>
  <c r="O4" i="21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B36" i="13"/>
  <c r="B35" i="13"/>
  <c r="B34" i="13"/>
  <c r="B33" i="13"/>
  <c r="B32" i="13"/>
  <c r="B31" i="13"/>
  <c r="B30" i="13"/>
  <c r="B29" i="13"/>
  <c r="B28" i="13"/>
  <c r="B27" i="13"/>
  <c r="B25" i="13"/>
  <c r="B22" i="13"/>
  <c r="B21" i="13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L22" i="11"/>
  <c r="N22" i="11"/>
  <c r="N23" i="11"/>
  <c r="D9" i="11"/>
  <c r="F9" i="11"/>
  <c r="H9" i="11"/>
  <c r="J9" i="11"/>
  <c r="L9" i="11"/>
  <c r="N9" i="11"/>
  <c r="D10" i="11"/>
  <c r="F10" i="11"/>
  <c r="H10" i="11"/>
  <c r="J10" i="11"/>
  <c r="L10" i="11"/>
  <c r="N10" i="11"/>
  <c r="D11" i="11"/>
  <c r="F11" i="11"/>
  <c r="H11" i="11"/>
  <c r="J11" i="11"/>
  <c r="L11" i="11"/>
  <c r="N11" i="11"/>
  <c r="D12" i="11"/>
  <c r="F12" i="11"/>
  <c r="H12" i="11"/>
  <c r="J12" i="11"/>
  <c r="L12" i="11"/>
  <c r="N12" i="11"/>
  <c r="D13" i="11"/>
  <c r="F13" i="11"/>
  <c r="H13" i="11"/>
  <c r="J13" i="11"/>
  <c r="L13" i="11"/>
  <c r="N13" i="11"/>
  <c r="D14" i="11"/>
  <c r="F14" i="11"/>
  <c r="H14" i="11"/>
  <c r="J14" i="11"/>
  <c r="L14" i="11"/>
  <c r="N14" i="11"/>
  <c r="D15" i="11"/>
  <c r="F15" i="11"/>
  <c r="H15" i="11"/>
  <c r="J15" i="11"/>
  <c r="L15" i="11"/>
  <c r="N15" i="11"/>
  <c r="D16" i="11"/>
  <c r="F16" i="11"/>
  <c r="H16" i="11"/>
  <c r="J16" i="11"/>
  <c r="L16" i="11"/>
  <c r="N16" i="11"/>
  <c r="D17" i="11"/>
  <c r="F17" i="11"/>
  <c r="H17" i="11"/>
  <c r="J17" i="11"/>
  <c r="L17" i="11"/>
  <c r="N17" i="11"/>
  <c r="D18" i="11"/>
  <c r="F18" i="11"/>
  <c r="H18" i="11"/>
  <c r="J18" i="11"/>
  <c r="L18" i="11"/>
  <c r="N18" i="11"/>
  <c r="F19" i="11"/>
  <c r="H19" i="11"/>
  <c r="J19" i="11"/>
  <c r="L19" i="11"/>
  <c r="N19" i="11"/>
  <c r="H20" i="11"/>
  <c r="J20" i="11"/>
  <c r="L20" i="11"/>
  <c r="N20" i="11"/>
  <c r="J21" i="11"/>
  <c r="L21" i="11"/>
  <c r="N21" i="11"/>
  <c r="B17" i="11"/>
  <c r="B16" i="11"/>
  <c r="B15" i="11"/>
  <c r="B14" i="11"/>
  <c r="B13" i="11"/>
  <c r="B12" i="11"/>
  <c r="B11" i="11"/>
  <c r="B10" i="11"/>
  <c r="B9" i="11"/>
  <c r="AR82" i="19"/>
  <c r="AQ82" i="19"/>
  <c r="AP82" i="19"/>
  <c r="AO82" i="19"/>
  <c r="AN82" i="19"/>
  <c r="AM82" i="19"/>
  <c r="AL82" i="19"/>
  <c r="AK82" i="19"/>
  <c r="AJ82" i="19"/>
  <c r="AI82" i="19"/>
  <c r="AH82" i="19"/>
  <c r="AG82" i="19"/>
  <c r="AF82" i="19"/>
  <c r="AE82" i="19"/>
  <c r="AD82" i="19"/>
  <c r="AC82" i="19"/>
  <c r="AB82" i="19"/>
  <c r="AA82" i="19"/>
  <c r="Z82" i="19"/>
  <c r="Y82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D82" i="19"/>
  <c r="AR81" i="19"/>
  <c r="AQ81" i="19"/>
  <c r="AP81" i="19"/>
  <c r="AO81" i="19"/>
  <c r="AN81" i="19"/>
  <c r="AM81" i="19"/>
  <c r="AL81" i="19"/>
  <c r="AK81" i="19"/>
  <c r="AJ81" i="19"/>
  <c r="AI81" i="19"/>
  <c r="AH81" i="19"/>
  <c r="AG81" i="19"/>
  <c r="AF81" i="19"/>
  <c r="AE81" i="19"/>
  <c r="AD81" i="19"/>
  <c r="AC81" i="19"/>
  <c r="AB81" i="19"/>
  <c r="AA81" i="19"/>
  <c r="Z81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D81" i="19"/>
  <c r="AR80" i="19"/>
  <c r="AQ80" i="19"/>
  <c r="AP80" i="19"/>
  <c r="AO80" i="19"/>
  <c r="AN80" i="19"/>
  <c r="AM80" i="19"/>
  <c r="AL80" i="19"/>
  <c r="AK80" i="19"/>
  <c r="AJ80" i="19"/>
  <c r="AI80" i="19"/>
  <c r="AH80" i="19"/>
  <c r="AG80" i="19"/>
  <c r="AF80" i="19"/>
  <c r="AE80" i="19"/>
  <c r="AD80" i="19"/>
  <c r="AC80" i="19"/>
  <c r="AB80" i="19"/>
  <c r="AA80" i="19"/>
  <c r="Z80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D80" i="19"/>
  <c r="AR79" i="19"/>
  <c r="AQ79" i="19"/>
  <c r="AP79" i="19"/>
  <c r="AO79" i="19"/>
  <c r="AN79" i="19"/>
  <c r="AM79" i="19"/>
  <c r="AL79" i="19"/>
  <c r="AK79" i="19"/>
  <c r="AJ79" i="19"/>
  <c r="AI79" i="19"/>
  <c r="AH79" i="19"/>
  <c r="AG79" i="19"/>
  <c r="AF79" i="19"/>
  <c r="AE79" i="19"/>
  <c r="AD79" i="19"/>
  <c r="AC79" i="19"/>
  <c r="AB79" i="19"/>
  <c r="AA79" i="19"/>
  <c r="Z79" i="19"/>
  <c r="Y79" i="19"/>
  <c r="X79" i="19"/>
  <c r="W79" i="19"/>
  <c r="V79" i="19"/>
  <c r="U79" i="19"/>
  <c r="T79" i="19"/>
  <c r="S79" i="19"/>
  <c r="R79" i="19"/>
  <c r="Q79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D79" i="19"/>
  <c r="AR78" i="19"/>
  <c r="R78" i="21" s="1"/>
  <c r="G72" i="21" s="1"/>
  <c r="G39" i="21" s="1"/>
  <c r="AQ78" i="19"/>
  <c r="AP78" i="19"/>
  <c r="AO78" i="19"/>
  <c r="AN78" i="19"/>
  <c r="AM78" i="19"/>
  <c r="AL78" i="19"/>
  <c r="AK78" i="19"/>
  <c r="AJ78" i="19"/>
  <c r="AI78" i="19"/>
  <c r="AH78" i="19"/>
  <c r="AG78" i="19"/>
  <c r="AF78" i="19"/>
  <c r="AE78" i="19"/>
  <c r="AD78" i="19"/>
  <c r="AC78" i="19"/>
  <c r="AB78" i="19"/>
  <c r="AA78" i="19"/>
  <c r="Z78" i="19"/>
  <c r="Y78" i="19"/>
  <c r="X78" i="19"/>
  <c r="W78" i="19"/>
  <c r="V78" i="19"/>
  <c r="U78" i="19"/>
  <c r="T78" i="19"/>
  <c r="S78" i="19"/>
  <c r="R78" i="19"/>
  <c r="Q78" i="19"/>
  <c r="P78" i="19"/>
  <c r="O78" i="19"/>
  <c r="N78" i="19"/>
  <c r="M78" i="19"/>
  <c r="L78" i="19"/>
  <c r="K78" i="19"/>
  <c r="J78" i="19"/>
  <c r="I78" i="19"/>
  <c r="H78" i="19"/>
  <c r="G78" i="19"/>
  <c r="F78" i="19"/>
  <c r="E78" i="19"/>
  <c r="D78" i="19"/>
  <c r="AR77" i="19"/>
  <c r="AQ77" i="19"/>
  <c r="AP77" i="19"/>
  <c r="AO77" i="19"/>
  <c r="AN77" i="19"/>
  <c r="AM77" i="19"/>
  <c r="AL77" i="19"/>
  <c r="AK77" i="19"/>
  <c r="AJ77" i="19"/>
  <c r="AI77" i="19"/>
  <c r="AH77" i="19"/>
  <c r="AG77" i="19"/>
  <c r="AF77" i="19"/>
  <c r="AE77" i="19"/>
  <c r="AD77" i="19"/>
  <c r="AC77" i="19"/>
  <c r="AB77" i="19"/>
  <c r="AA77" i="19"/>
  <c r="Z77" i="19"/>
  <c r="Y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D77" i="19"/>
  <c r="AR76" i="19"/>
  <c r="AQ76" i="19"/>
  <c r="AP76" i="19"/>
  <c r="AO76" i="19"/>
  <c r="AN76" i="19"/>
  <c r="AM76" i="19"/>
  <c r="AL76" i="19"/>
  <c r="AK76" i="19"/>
  <c r="AJ76" i="19"/>
  <c r="AI76" i="19"/>
  <c r="AH76" i="19"/>
  <c r="AG76" i="19"/>
  <c r="AF76" i="19"/>
  <c r="AE76" i="19"/>
  <c r="AD76" i="19"/>
  <c r="AC76" i="19"/>
  <c r="AB76" i="19"/>
  <c r="AA76" i="19"/>
  <c r="Z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AR75" i="19"/>
  <c r="AQ75" i="19"/>
  <c r="AP75" i="19"/>
  <c r="AO75" i="19"/>
  <c r="AN75" i="19"/>
  <c r="AM75" i="19"/>
  <c r="AL75" i="19"/>
  <c r="AK75" i="19"/>
  <c r="AJ75" i="19"/>
  <c r="AI75" i="19"/>
  <c r="AH75" i="19"/>
  <c r="AG75" i="19"/>
  <c r="AF75" i="19"/>
  <c r="AE75" i="19"/>
  <c r="AD75" i="19"/>
  <c r="AC75" i="19"/>
  <c r="AB75" i="19"/>
  <c r="AA75" i="19"/>
  <c r="Z75" i="19"/>
  <c r="Y75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D75" i="19"/>
  <c r="AR74" i="19"/>
  <c r="AQ74" i="19"/>
  <c r="AP74" i="19"/>
  <c r="AO74" i="19"/>
  <c r="AN74" i="19"/>
  <c r="AM74" i="19"/>
  <c r="AL74" i="19"/>
  <c r="AK74" i="19"/>
  <c r="AJ74" i="19"/>
  <c r="AI74" i="19"/>
  <c r="AH74" i="19"/>
  <c r="AG74" i="19"/>
  <c r="AF74" i="19"/>
  <c r="AE74" i="19"/>
  <c r="AD74" i="19"/>
  <c r="AC74" i="19"/>
  <c r="AB74" i="19"/>
  <c r="AA74" i="19"/>
  <c r="Z74" i="19"/>
  <c r="Y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D74" i="19"/>
  <c r="AR73" i="19"/>
  <c r="AQ73" i="19"/>
  <c r="AP73" i="19"/>
  <c r="AO73" i="19"/>
  <c r="AN73" i="19"/>
  <c r="AM73" i="19"/>
  <c r="AL73" i="19"/>
  <c r="AK73" i="19"/>
  <c r="AJ73" i="19"/>
  <c r="AI73" i="19"/>
  <c r="AH73" i="19"/>
  <c r="AG73" i="19"/>
  <c r="AF73" i="19"/>
  <c r="AE73" i="19"/>
  <c r="AD73" i="19"/>
  <c r="AC73" i="19"/>
  <c r="AB73" i="19"/>
  <c r="AA73" i="19"/>
  <c r="Z73" i="19"/>
  <c r="Y73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D73" i="19"/>
  <c r="AR72" i="19"/>
  <c r="AQ72" i="19"/>
  <c r="AP72" i="19"/>
  <c r="AO72" i="19"/>
  <c r="AN72" i="19"/>
  <c r="AM72" i="19"/>
  <c r="AL72" i="19"/>
  <c r="AK72" i="19"/>
  <c r="AJ72" i="19"/>
  <c r="AI72" i="19"/>
  <c r="AH72" i="19"/>
  <c r="AG72" i="19"/>
  <c r="AF72" i="19"/>
  <c r="AE72" i="19"/>
  <c r="AD72" i="19"/>
  <c r="AC72" i="19"/>
  <c r="AB72" i="19"/>
  <c r="AA72" i="19"/>
  <c r="Z72" i="19"/>
  <c r="Y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AR71" i="19"/>
  <c r="AQ71" i="19"/>
  <c r="AP71" i="19"/>
  <c r="AO71" i="19"/>
  <c r="AN71" i="19"/>
  <c r="AM71" i="19"/>
  <c r="AL71" i="19"/>
  <c r="AK71" i="19"/>
  <c r="AJ71" i="19"/>
  <c r="AI71" i="19"/>
  <c r="AH71" i="19"/>
  <c r="AG71" i="19"/>
  <c r="AF71" i="19"/>
  <c r="AE71" i="19"/>
  <c r="AD71" i="19"/>
  <c r="AC71" i="19"/>
  <c r="AB71" i="19"/>
  <c r="AA71" i="19"/>
  <c r="Z71" i="19"/>
  <c r="Y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D71" i="19"/>
  <c r="AR70" i="19"/>
  <c r="AQ70" i="19"/>
  <c r="AP70" i="19"/>
  <c r="AO70" i="19"/>
  <c r="AN70" i="19"/>
  <c r="AM70" i="19"/>
  <c r="AL70" i="19"/>
  <c r="AK70" i="19"/>
  <c r="AJ70" i="19"/>
  <c r="AI70" i="19"/>
  <c r="AH70" i="19"/>
  <c r="AG70" i="19"/>
  <c r="AF70" i="19"/>
  <c r="AE70" i="19"/>
  <c r="AD70" i="19"/>
  <c r="AC70" i="19"/>
  <c r="AB70" i="19"/>
  <c r="AA70" i="19"/>
  <c r="Z70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D70" i="19"/>
  <c r="AR69" i="19"/>
  <c r="AQ69" i="19"/>
  <c r="AP69" i="19"/>
  <c r="AO69" i="19"/>
  <c r="AN69" i="19"/>
  <c r="AM69" i="19"/>
  <c r="AL69" i="19"/>
  <c r="AK69" i="19"/>
  <c r="AJ69" i="19"/>
  <c r="AI69" i="19"/>
  <c r="AH69" i="19"/>
  <c r="AG69" i="19"/>
  <c r="AF69" i="19"/>
  <c r="AE69" i="19"/>
  <c r="AD69" i="19"/>
  <c r="AC69" i="19"/>
  <c r="AB69" i="19"/>
  <c r="AA69" i="19"/>
  <c r="Z69" i="19"/>
  <c r="Y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AR68" i="19"/>
  <c r="AQ68" i="19"/>
  <c r="AP68" i="19"/>
  <c r="AO68" i="19"/>
  <c r="AN68" i="19"/>
  <c r="AM68" i="19"/>
  <c r="AL68" i="19"/>
  <c r="AK68" i="19"/>
  <c r="AJ68" i="19"/>
  <c r="AI68" i="19"/>
  <c r="AH68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AR67" i="19"/>
  <c r="AQ67" i="19"/>
  <c r="AP67" i="19"/>
  <c r="AO67" i="19"/>
  <c r="AN67" i="19"/>
  <c r="AM67" i="19"/>
  <c r="AL67" i="19"/>
  <c r="AK67" i="19"/>
  <c r="AJ67" i="19"/>
  <c r="AI67" i="19"/>
  <c r="AH67" i="19"/>
  <c r="AG67" i="19"/>
  <c r="AF67" i="19"/>
  <c r="AE67" i="19"/>
  <c r="AD67" i="19"/>
  <c r="AC67" i="19"/>
  <c r="AB67" i="19"/>
  <c r="AA67" i="19"/>
  <c r="Z67" i="19"/>
  <c r="Y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AR66" i="19"/>
  <c r="R66" i="21" s="1"/>
  <c r="G60" i="21" s="1"/>
  <c r="G27" i="21" s="1"/>
  <c r="AQ66" i="19"/>
  <c r="AP66" i="19"/>
  <c r="AO66" i="19"/>
  <c r="AN66" i="19"/>
  <c r="AM66" i="19"/>
  <c r="AL66" i="19"/>
  <c r="AK66" i="19"/>
  <c r="AJ66" i="19"/>
  <c r="AI66" i="19"/>
  <c r="AH66" i="19"/>
  <c r="AG66" i="19"/>
  <c r="AF66" i="19"/>
  <c r="AE66" i="19"/>
  <c r="AD66" i="19"/>
  <c r="AC66" i="19"/>
  <c r="AB66" i="19"/>
  <c r="AA66" i="19"/>
  <c r="Z66" i="19"/>
  <c r="Y66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D66" i="19"/>
  <c r="AR65" i="19"/>
  <c r="AQ65" i="19"/>
  <c r="AP65" i="19"/>
  <c r="AO65" i="19"/>
  <c r="AN65" i="19"/>
  <c r="AM65" i="19"/>
  <c r="AL65" i="19"/>
  <c r="AK65" i="19"/>
  <c r="AJ65" i="19"/>
  <c r="AI65" i="19"/>
  <c r="AH65" i="19"/>
  <c r="AG65" i="19"/>
  <c r="AF65" i="19"/>
  <c r="AE65" i="19"/>
  <c r="AD65" i="19"/>
  <c r="AC65" i="19"/>
  <c r="AB65" i="19"/>
  <c r="AA65" i="19"/>
  <c r="Z65" i="19"/>
  <c r="Y65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D65" i="19"/>
  <c r="AR64" i="19"/>
  <c r="AQ64" i="19"/>
  <c r="AP64" i="19"/>
  <c r="AO64" i="19"/>
  <c r="AN64" i="19"/>
  <c r="AM64" i="19"/>
  <c r="AL64" i="19"/>
  <c r="AK64" i="19"/>
  <c r="AJ64" i="19"/>
  <c r="AI64" i="19"/>
  <c r="AH64" i="19"/>
  <c r="AG64" i="19"/>
  <c r="AF64" i="19"/>
  <c r="AE64" i="19"/>
  <c r="AD64" i="19"/>
  <c r="AC64" i="19"/>
  <c r="AB64" i="19"/>
  <c r="AA64" i="19"/>
  <c r="Z64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AR63" i="19"/>
  <c r="AQ63" i="19"/>
  <c r="AP63" i="19"/>
  <c r="AO63" i="19"/>
  <c r="AN63" i="19"/>
  <c r="AM63" i="19"/>
  <c r="AL63" i="19"/>
  <c r="AK63" i="19"/>
  <c r="AJ63" i="19"/>
  <c r="AI63" i="19"/>
  <c r="AH63" i="19"/>
  <c r="AG63" i="19"/>
  <c r="AF63" i="19"/>
  <c r="AE63" i="19"/>
  <c r="AD63" i="19"/>
  <c r="AC63" i="19"/>
  <c r="AB63" i="19"/>
  <c r="AA63" i="19"/>
  <c r="Z63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D63" i="19"/>
  <c r="AR62" i="19"/>
  <c r="AQ62" i="19"/>
  <c r="AP62" i="19"/>
  <c r="AO62" i="19"/>
  <c r="AN62" i="19"/>
  <c r="AM62" i="19"/>
  <c r="AL62" i="19"/>
  <c r="AK62" i="19"/>
  <c r="AJ62" i="19"/>
  <c r="AI62" i="19"/>
  <c r="AH62" i="19"/>
  <c r="AG62" i="19"/>
  <c r="AF62" i="19"/>
  <c r="AE62" i="19"/>
  <c r="AD62" i="19"/>
  <c r="AC62" i="19"/>
  <c r="AB62" i="19"/>
  <c r="AA62" i="19"/>
  <c r="Z62" i="19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AR61" i="19"/>
  <c r="AQ61" i="19"/>
  <c r="AP61" i="19"/>
  <c r="AO61" i="19"/>
  <c r="AN61" i="19"/>
  <c r="AM61" i="19"/>
  <c r="AL61" i="19"/>
  <c r="AK61" i="19"/>
  <c r="AJ61" i="19"/>
  <c r="AI61" i="19"/>
  <c r="AH61" i="19"/>
  <c r="AG61" i="19"/>
  <c r="AF61" i="19"/>
  <c r="AE61" i="19"/>
  <c r="AD61" i="19"/>
  <c r="AC61" i="19"/>
  <c r="AB61" i="19"/>
  <c r="AA61" i="19"/>
  <c r="Z61" i="19"/>
  <c r="Y61" i="19"/>
  <c r="X61" i="19"/>
  <c r="W61" i="19"/>
  <c r="V61" i="19"/>
  <c r="U61" i="19"/>
  <c r="T61" i="19"/>
  <c r="S61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F61" i="19"/>
  <c r="E61" i="19"/>
  <c r="D61" i="19"/>
  <c r="AR60" i="19"/>
  <c r="AQ60" i="19"/>
  <c r="AP60" i="19"/>
  <c r="AO60" i="19"/>
  <c r="AN60" i="19"/>
  <c r="AM60" i="19"/>
  <c r="AL60" i="19"/>
  <c r="AK60" i="19"/>
  <c r="AJ60" i="19"/>
  <c r="AI60" i="19"/>
  <c r="AH60" i="19"/>
  <c r="AG60" i="19"/>
  <c r="AF60" i="19"/>
  <c r="AE60" i="19"/>
  <c r="AD60" i="19"/>
  <c r="AC60" i="19"/>
  <c r="AB60" i="19"/>
  <c r="AA60" i="19"/>
  <c r="Z60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AR59" i="19"/>
  <c r="AQ59" i="19"/>
  <c r="AP59" i="19"/>
  <c r="AO59" i="19"/>
  <c r="AN59" i="19"/>
  <c r="AM59" i="19"/>
  <c r="AL59" i="19"/>
  <c r="AK59" i="19"/>
  <c r="AJ59" i="19"/>
  <c r="AI59" i="19"/>
  <c r="AH59" i="19"/>
  <c r="AG59" i="19"/>
  <c r="AF59" i="19"/>
  <c r="AE59" i="19"/>
  <c r="AD59" i="19"/>
  <c r="AC59" i="19"/>
  <c r="AB59" i="19"/>
  <c r="AA59" i="19"/>
  <c r="Z59" i="19"/>
  <c r="Y59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59" i="19"/>
  <c r="AR58" i="19"/>
  <c r="R58" i="21" s="1"/>
  <c r="AQ58" i="19"/>
  <c r="AP58" i="19"/>
  <c r="AO58" i="19"/>
  <c r="AN58" i="19"/>
  <c r="AM58" i="19"/>
  <c r="AL58" i="19"/>
  <c r="AK58" i="19"/>
  <c r="AJ58" i="19"/>
  <c r="AI58" i="19"/>
  <c r="AH58" i="19"/>
  <c r="AG58" i="19"/>
  <c r="AF58" i="19"/>
  <c r="AE58" i="19"/>
  <c r="AD58" i="19"/>
  <c r="AC58" i="19"/>
  <c r="AB58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D58" i="19"/>
  <c r="AR57" i="19"/>
  <c r="AQ57" i="19"/>
  <c r="AP57" i="19"/>
  <c r="AO57" i="19"/>
  <c r="AN57" i="19"/>
  <c r="AM57" i="19"/>
  <c r="AL57" i="19"/>
  <c r="AK57" i="19"/>
  <c r="AJ57" i="19"/>
  <c r="AI57" i="19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AR56" i="19"/>
  <c r="AQ56" i="19"/>
  <c r="AP56" i="19"/>
  <c r="AO56" i="19"/>
  <c r="AN56" i="19"/>
  <c r="AM56" i="19"/>
  <c r="AL56" i="19"/>
  <c r="AK56" i="19"/>
  <c r="AJ56" i="19"/>
  <c r="AI56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AR55" i="19"/>
  <c r="AQ55" i="19"/>
  <c r="AP55" i="19"/>
  <c r="AO55" i="19"/>
  <c r="AN55" i="19"/>
  <c r="AM55" i="19"/>
  <c r="AL55" i="19"/>
  <c r="AK55" i="19"/>
  <c r="AJ55" i="19"/>
  <c r="AI55" i="19"/>
  <c r="AH55" i="19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R54" i="19"/>
  <c r="AQ54" i="19"/>
  <c r="AP54" i="19"/>
  <c r="AO54" i="19"/>
  <c r="AN54" i="19"/>
  <c r="AM54" i="19"/>
  <c r="AL54" i="19"/>
  <c r="AK54" i="19"/>
  <c r="AJ54" i="19"/>
  <c r="AI54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R53" i="19"/>
  <c r="AQ53" i="19"/>
  <c r="AP53" i="19"/>
  <c r="AO53" i="19"/>
  <c r="AN53" i="19"/>
  <c r="AM53" i="19"/>
  <c r="AL53" i="19"/>
  <c r="AK53" i="19"/>
  <c r="AJ53" i="19"/>
  <c r="AI53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R52" i="19"/>
  <c r="AQ52" i="19"/>
  <c r="AP52" i="19"/>
  <c r="AO52" i="19"/>
  <c r="AN52" i="19"/>
  <c r="AM52" i="19"/>
  <c r="AL52" i="19"/>
  <c r="AK52" i="19"/>
  <c r="AJ52" i="19"/>
  <c r="AI52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R51" i="19"/>
  <c r="AQ51" i="19"/>
  <c r="AP51" i="19"/>
  <c r="AO51" i="19"/>
  <c r="AN51" i="19"/>
  <c r="AM51" i="19"/>
  <c r="AL51" i="19"/>
  <c r="AK51" i="19"/>
  <c r="AJ51" i="19"/>
  <c r="AI51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AR50" i="19"/>
  <c r="AQ50" i="19"/>
  <c r="AP50" i="19"/>
  <c r="AO50" i="19"/>
  <c r="AN50" i="19"/>
  <c r="AM50" i="19"/>
  <c r="AL50" i="19"/>
  <c r="AK50" i="19"/>
  <c r="AJ50" i="19"/>
  <c r="AI50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R49" i="19"/>
  <c r="AQ49" i="19"/>
  <c r="AP49" i="19"/>
  <c r="AO49" i="19"/>
  <c r="AN49" i="19"/>
  <c r="AM49" i="19"/>
  <c r="AL49" i="19"/>
  <c r="AK49" i="19"/>
  <c r="AJ49" i="19"/>
  <c r="AI49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R48" i="19"/>
  <c r="AQ48" i="19"/>
  <c r="AP48" i="19"/>
  <c r="AO48" i="19"/>
  <c r="AN48" i="19"/>
  <c r="AM48" i="19"/>
  <c r="AL48" i="19"/>
  <c r="AK48" i="19"/>
  <c r="AJ48" i="19"/>
  <c r="AI48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R47" i="19"/>
  <c r="AQ47" i="19"/>
  <c r="AP47" i="19"/>
  <c r="AO47" i="19"/>
  <c r="AN47" i="19"/>
  <c r="AM47" i="19"/>
  <c r="AL47" i="19"/>
  <c r="AK47" i="19"/>
  <c r="AJ47" i="19"/>
  <c r="AI47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R46" i="19"/>
  <c r="AQ46" i="19"/>
  <c r="AP46" i="19"/>
  <c r="AO46" i="19"/>
  <c r="AN46" i="19"/>
  <c r="AM46" i="19"/>
  <c r="AL46" i="19"/>
  <c r="AK46" i="19"/>
  <c r="AJ46" i="19"/>
  <c r="AI46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R45" i="19"/>
  <c r="R45" i="21" s="1"/>
  <c r="AQ45" i="19"/>
  <c r="AP45" i="19"/>
  <c r="AO45" i="19"/>
  <c r="AN45" i="19"/>
  <c r="AM45" i="19"/>
  <c r="AL45" i="19"/>
  <c r="AK45" i="19"/>
  <c r="AJ45" i="19"/>
  <c r="AI45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R44" i="19"/>
  <c r="AQ44" i="19"/>
  <c r="AP44" i="19"/>
  <c r="AO44" i="19"/>
  <c r="AN44" i="19"/>
  <c r="AM44" i="19"/>
  <c r="AL44" i="19"/>
  <c r="AK44" i="19"/>
  <c r="AJ44" i="19"/>
  <c r="AI44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R43" i="19"/>
  <c r="AQ43" i="19"/>
  <c r="AP43" i="19"/>
  <c r="AO43" i="19"/>
  <c r="AN43" i="19"/>
  <c r="AM43" i="19"/>
  <c r="AL43" i="19"/>
  <c r="AK43" i="19"/>
  <c r="AJ43" i="19"/>
  <c r="AI43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R42" i="19"/>
  <c r="AQ42" i="19"/>
  <c r="AP42" i="19"/>
  <c r="AO42" i="19"/>
  <c r="AN42" i="19"/>
  <c r="AM42" i="19"/>
  <c r="AL42" i="19"/>
  <c r="AK42" i="19"/>
  <c r="AJ42" i="19"/>
  <c r="AI42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R41" i="19"/>
  <c r="AQ41" i="19"/>
  <c r="AP41" i="19"/>
  <c r="AO41" i="19"/>
  <c r="AN41" i="19"/>
  <c r="AM41" i="19"/>
  <c r="AL41" i="19"/>
  <c r="AK41" i="19"/>
  <c r="AJ41" i="19"/>
  <c r="AI41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R40" i="19"/>
  <c r="AQ40" i="19"/>
  <c r="AP40" i="19"/>
  <c r="AO40" i="19"/>
  <c r="AN40" i="19"/>
  <c r="AM40" i="19"/>
  <c r="AL40" i="19"/>
  <c r="AK40" i="19"/>
  <c r="AJ40" i="19"/>
  <c r="AI40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R39" i="19"/>
  <c r="AQ39" i="19"/>
  <c r="AP39" i="19"/>
  <c r="AO39" i="19"/>
  <c r="AN39" i="19"/>
  <c r="AM39" i="19"/>
  <c r="AL39" i="19"/>
  <c r="AK39" i="19"/>
  <c r="AJ39" i="19"/>
  <c r="AI39" i="19"/>
  <c r="AH39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AR38" i="19"/>
  <c r="R38" i="21" s="1"/>
  <c r="AQ38" i="19"/>
  <c r="AP38" i="19"/>
  <c r="AO38" i="19"/>
  <c r="AN38" i="19"/>
  <c r="AM38" i="19"/>
  <c r="AL38" i="19"/>
  <c r="AK38" i="19"/>
  <c r="AJ38" i="19"/>
  <c r="AI38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R37" i="19"/>
  <c r="AQ37" i="19"/>
  <c r="AP37" i="19"/>
  <c r="AO37" i="19"/>
  <c r="AN37" i="19"/>
  <c r="AM37" i="19"/>
  <c r="AL37" i="19"/>
  <c r="AK37" i="19"/>
  <c r="AJ37" i="19"/>
  <c r="AI37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R36" i="19"/>
  <c r="AQ36" i="19"/>
  <c r="AP36" i="19"/>
  <c r="AO36" i="19"/>
  <c r="AN36" i="19"/>
  <c r="AM36" i="19"/>
  <c r="AL36" i="19"/>
  <c r="AK36" i="19"/>
  <c r="AJ36" i="19"/>
  <c r="AI36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R35" i="19"/>
  <c r="AQ35" i="19"/>
  <c r="AP35" i="19"/>
  <c r="AO35" i="19"/>
  <c r="AN35" i="19"/>
  <c r="AM35" i="19"/>
  <c r="AL35" i="19"/>
  <c r="AK35" i="19"/>
  <c r="AJ35" i="19"/>
  <c r="AI35" i="19"/>
  <c r="AH35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AR34" i="19"/>
  <c r="AQ34" i="19"/>
  <c r="AP34" i="19"/>
  <c r="AO34" i="19"/>
  <c r="AN34" i="19"/>
  <c r="AM34" i="19"/>
  <c r="AL34" i="19"/>
  <c r="AK34" i="19"/>
  <c r="AJ34" i="19"/>
  <c r="AI34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AR33" i="19"/>
  <c r="AQ33" i="19"/>
  <c r="AP33" i="19"/>
  <c r="AO33" i="19"/>
  <c r="AN33" i="19"/>
  <c r="AM33" i="19"/>
  <c r="AL33" i="19"/>
  <c r="AK33" i="19"/>
  <c r="AJ33" i="19"/>
  <c r="AI33" i="19"/>
  <c r="AH33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AR32" i="19"/>
  <c r="AQ32" i="19"/>
  <c r="AP32" i="19"/>
  <c r="AO32" i="19"/>
  <c r="AN32" i="19"/>
  <c r="AM32" i="19"/>
  <c r="AL32" i="19"/>
  <c r="AK32" i="19"/>
  <c r="AJ32" i="19"/>
  <c r="AI32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AR31" i="19"/>
  <c r="AQ31" i="19"/>
  <c r="AP31" i="19"/>
  <c r="AO31" i="19"/>
  <c r="AN31" i="19"/>
  <c r="AM31" i="19"/>
  <c r="AL31" i="19"/>
  <c r="AK31" i="19"/>
  <c r="AJ31" i="19"/>
  <c r="AI31" i="19"/>
  <c r="AH31" i="19"/>
  <c r="AG31" i="19"/>
  <c r="AF31" i="19"/>
  <c r="AE31" i="19"/>
  <c r="AD31" i="19"/>
  <c r="AC31" i="19"/>
  <c r="AB31" i="19"/>
  <c r="AA31" i="19"/>
  <c r="Z31" i="19"/>
  <c r="Y31" i="19"/>
  <c r="X31" i="19"/>
  <c r="W31" i="19"/>
  <c r="V31" i="19"/>
  <c r="U31" i="19"/>
  <c r="T31" i="19"/>
  <c r="S31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F31" i="19"/>
  <c r="E31" i="19"/>
  <c r="D31" i="19"/>
  <c r="AR30" i="19"/>
  <c r="AQ30" i="19"/>
  <c r="AP30" i="19"/>
  <c r="AO30" i="19"/>
  <c r="AN30" i="19"/>
  <c r="AM30" i="19"/>
  <c r="AL30" i="19"/>
  <c r="AK30" i="19"/>
  <c r="AJ30" i="19"/>
  <c r="AI30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AR29" i="19"/>
  <c r="R29" i="21" s="1"/>
  <c r="AQ29" i="19"/>
  <c r="AP29" i="19"/>
  <c r="AO29" i="19"/>
  <c r="AN29" i="19"/>
  <c r="AM29" i="19"/>
  <c r="AL29" i="19"/>
  <c r="AK29" i="19"/>
  <c r="AJ29" i="19"/>
  <c r="AI29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AR28" i="19"/>
  <c r="AQ28" i="19"/>
  <c r="AP28" i="19"/>
  <c r="AO28" i="19"/>
  <c r="AN28" i="19"/>
  <c r="AM28" i="19"/>
  <c r="AL28" i="19"/>
  <c r="AK28" i="19"/>
  <c r="AJ28" i="19"/>
  <c r="AI28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R27" i="19"/>
  <c r="AQ27" i="19"/>
  <c r="AP27" i="19"/>
  <c r="AO27" i="19"/>
  <c r="AN27" i="19"/>
  <c r="AM27" i="19"/>
  <c r="AL27" i="19"/>
  <c r="AK27" i="19"/>
  <c r="AJ27" i="19"/>
  <c r="AI27" i="19"/>
  <c r="AH27" i="19"/>
  <c r="AG27" i="19"/>
  <c r="AF27" i="19"/>
  <c r="AE27" i="19"/>
  <c r="AD27" i="19"/>
  <c r="AC27" i="19"/>
  <c r="AB27" i="19"/>
  <c r="AA27" i="19"/>
  <c r="Z27" i="19"/>
  <c r="Y27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E27" i="19"/>
  <c r="D27" i="19"/>
  <c r="AR26" i="19"/>
  <c r="AQ26" i="19"/>
  <c r="AP26" i="19"/>
  <c r="AO26" i="19"/>
  <c r="AN26" i="19"/>
  <c r="AM26" i="19"/>
  <c r="AL26" i="19"/>
  <c r="AK26" i="19"/>
  <c r="AJ26" i="19"/>
  <c r="AI26" i="19"/>
  <c r="AH26" i="19"/>
  <c r="AG26" i="19"/>
  <c r="AF26" i="19"/>
  <c r="AE26" i="19"/>
  <c r="AD26" i="19"/>
  <c r="AC26" i="19"/>
  <c r="AB26" i="19"/>
  <c r="AA26" i="19"/>
  <c r="Z26" i="19"/>
  <c r="Y26" i="19"/>
  <c r="X26" i="19"/>
  <c r="W26" i="19"/>
  <c r="V26" i="19"/>
  <c r="U26" i="19"/>
  <c r="T26" i="19"/>
  <c r="S26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F26" i="19"/>
  <c r="E26" i="19"/>
  <c r="D26" i="19"/>
  <c r="AR25" i="19"/>
  <c r="AQ25" i="19"/>
  <c r="AP25" i="19"/>
  <c r="AO25" i="19"/>
  <c r="AN25" i="19"/>
  <c r="AM25" i="19"/>
  <c r="AL25" i="19"/>
  <c r="AK25" i="19"/>
  <c r="AJ25" i="19"/>
  <c r="AI25" i="19"/>
  <c r="AH25" i="19"/>
  <c r="AG25" i="19"/>
  <c r="AF25" i="19"/>
  <c r="AE25" i="19"/>
  <c r="AD25" i="19"/>
  <c r="AC25" i="19"/>
  <c r="AB25" i="19"/>
  <c r="AA25" i="19"/>
  <c r="Z25" i="19"/>
  <c r="Y25" i="19"/>
  <c r="X25" i="19"/>
  <c r="W25" i="19"/>
  <c r="V25" i="19"/>
  <c r="U25" i="19"/>
  <c r="T25" i="19"/>
  <c r="S25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F25" i="19"/>
  <c r="E25" i="19"/>
  <c r="D25" i="19"/>
  <c r="AR24" i="19"/>
  <c r="AQ24" i="19"/>
  <c r="AP24" i="19"/>
  <c r="AO24" i="19"/>
  <c r="AN24" i="19"/>
  <c r="AM24" i="19"/>
  <c r="AL24" i="19"/>
  <c r="AK24" i="19"/>
  <c r="AJ24" i="19"/>
  <c r="AI24" i="19"/>
  <c r="AH24" i="19"/>
  <c r="AG24" i="19"/>
  <c r="AF24" i="19"/>
  <c r="AE24" i="19"/>
  <c r="AD24" i="19"/>
  <c r="AC24" i="19"/>
  <c r="AB24" i="19"/>
  <c r="AA24" i="19"/>
  <c r="Z24" i="19"/>
  <c r="Y24" i="19"/>
  <c r="X24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D24" i="19"/>
  <c r="AR23" i="19"/>
  <c r="AQ23" i="19"/>
  <c r="AP23" i="19"/>
  <c r="AO23" i="19"/>
  <c r="AN23" i="19"/>
  <c r="AM23" i="19"/>
  <c r="AL23" i="19"/>
  <c r="AK23" i="19"/>
  <c r="AJ23" i="19"/>
  <c r="AI23" i="19"/>
  <c r="AH23" i="19"/>
  <c r="AG23" i="19"/>
  <c r="AF23" i="19"/>
  <c r="AE23" i="19"/>
  <c r="AD23" i="19"/>
  <c r="AC23" i="19"/>
  <c r="AB23" i="19"/>
  <c r="AA23" i="19"/>
  <c r="Z23" i="19"/>
  <c r="Y23" i="19"/>
  <c r="X23" i="19"/>
  <c r="W23" i="19"/>
  <c r="V23" i="19"/>
  <c r="U23" i="19"/>
  <c r="T23" i="19"/>
  <c r="S23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D23" i="19"/>
  <c r="AR22" i="19"/>
  <c r="AQ22" i="19"/>
  <c r="AP22" i="19"/>
  <c r="AO22" i="19"/>
  <c r="AN22" i="19"/>
  <c r="AM22" i="19"/>
  <c r="AL22" i="19"/>
  <c r="AK22" i="19"/>
  <c r="AJ22" i="19"/>
  <c r="AI22" i="19"/>
  <c r="AH22" i="19"/>
  <c r="AG22" i="19"/>
  <c r="AF22" i="19"/>
  <c r="AE22" i="19"/>
  <c r="AD22" i="19"/>
  <c r="AC22" i="19"/>
  <c r="AB22" i="19"/>
  <c r="AA22" i="19"/>
  <c r="Z22" i="19"/>
  <c r="Y22" i="19"/>
  <c r="X22" i="19"/>
  <c r="W22" i="19"/>
  <c r="V22" i="19"/>
  <c r="U22" i="19"/>
  <c r="T22" i="19"/>
  <c r="S22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F22" i="19"/>
  <c r="E22" i="19"/>
  <c r="D22" i="19"/>
  <c r="AR21" i="19"/>
  <c r="AQ21" i="19"/>
  <c r="AP21" i="19"/>
  <c r="AO21" i="19"/>
  <c r="AN21" i="19"/>
  <c r="AM21" i="19"/>
  <c r="AL21" i="19"/>
  <c r="AK21" i="19"/>
  <c r="AJ21" i="19"/>
  <c r="AI21" i="19"/>
  <c r="AH21" i="19"/>
  <c r="AG21" i="19"/>
  <c r="AF21" i="19"/>
  <c r="AE21" i="19"/>
  <c r="AD21" i="19"/>
  <c r="AC21" i="19"/>
  <c r="AB21" i="19"/>
  <c r="AA21" i="19"/>
  <c r="Z21" i="19"/>
  <c r="Y21" i="19"/>
  <c r="X21" i="19"/>
  <c r="W21" i="19"/>
  <c r="V21" i="19"/>
  <c r="U21" i="19"/>
  <c r="T21" i="19"/>
  <c r="S21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F21" i="19"/>
  <c r="E21" i="19"/>
  <c r="D21" i="19"/>
  <c r="AR20" i="19"/>
  <c r="AQ20" i="19"/>
  <c r="AP20" i="19"/>
  <c r="AO20" i="19"/>
  <c r="AN20" i="19"/>
  <c r="AM20" i="19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AR19" i="19"/>
  <c r="AQ19" i="19"/>
  <c r="AP19" i="19"/>
  <c r="AO19" i="19"/>
  <c r="AN19" i="19"/>
  <c r="AM19" i="19"/>
  <c r="AL19" i="19"/>
  <c r="AK19" i="19"/>
  <c r="AJ19" i="19"/>
  <c r="AI19" i="19"/>
  <c r="AH19" i="19"/>
  <c r="AG19" i="19"/>
  <c r="AF19" i="19"/>
  <c r="AE19" i="19"/>
  <c r="AD19" i="19"/>
  <c r="AC19" i="19"/>
  <c r="AB19" i="19"/>
  <c r="AA19" i="19"/>
  <c r="Z19" i="19"/>
  <c r="Y19" i="19"/>
  <c r="X19" i="19"/>
  <c r="W19" i="19"/>
  <c r="V19" i="19"/>
  <c r="U19" i="19"/>
  <c r="T19" i="19"/>
  <c r="S19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AR18" i="19"/>
  <c r="AQ18" i="19"/>
  <c r="AP18" i="19"/>
  <c r="AO18" i="19"/>
  <c r="AN18" i="19"/>
  <c r="AM18" i="19"/>
  <c r="AL18" i="19"/>
  <c r="AK18" i="19"/>
  <c r="AJ18" i="19"/>
  <c r="AI18" i="19"/>
  <c r="AH18" i="19"/>
  <c r="AG18" i="19"/>
  <c r="AF18" i="19"/>
  <c r="AE18" i="19"/>
  <c r="AD18" i="19"/>
  <c r="AC18" i="19"/>
  <c r="AB18" i="19"/>
  <c r="AA18" i="19"/>
  <c r="Z18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AR17" i="19"/>
  <c r="AQ17" i="19"/>
  <c r="AP17" i="19"/>
  <c r="AO17" i="19"/>
  <c r="AN17" i="19"/>
  <c r="AM17" i="19"/>
  <c r="AL17" i="19"/>
  <c r="AK17" i="19"/>
  <c r="AJ17" i="19"/>
  <c r="AI17" i="19"/>
  <c r="AH17" i="19"/>
  <c r="AG17" i="19"/>
  <c r="AF17" i="19"/>
  <c r="AE17" i="19"/>
  <c r="AD17" i="19"/>
  <c r="AC17" i="19"/>
  <c r="AB17" i="19"/>
  <c r="AA17" i="19"/>
  <c r="Z17" i="19"/>
  <c r="Y17" i="19"/>
  <c r="X17" i="19"/>
  <c r="W17" i="19"/>
  <c r="V17" i="19"/>
  <c r="U17" i="19"/>
  <c r="T17" i="19"/>
  <c r="S17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D17" i="19"/>
  <c r="AR16" i="19"/>
  <c r="AQ16" i="19"/>
  <c r="AP16" i="19"/>
  <c r="AO16" i="19"/>
  <c r="AN16" i="19"/>
  <c r="AM16" i="19"/>
  <c r="AL16" i="19"/>
  <c r="AK16" i="19"/>
  <c r="AJ16" i="19"/>
  <c r="AI16" i="19"/>
  <c r="AH16" i="19"/>
  <c r="AG16" i="19"/>
  <c r="AF16" i="19"/>
  <c r="AE16" i="19"/>
  <c r="AD16" i="19"/>
  <c r="AC16" i="19"/>
  <c r="AB16" i="19"/>
  <c r="AA16" i="19"/>
  <c r="Z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AR15" i="19"/>
  <c r="AQ15" i="19"/>
  <c r="AP15" i="19"/>
  <c r="AO15" i="19"/>
  <c r="AN15" i="19"/>
  <c r="AM15" i="19"/>
  <c r="AL15" i="19"/>
  <c r="AK15" i="19"/>
  <c r="AJ15" i="19"/>
  <c r="AI15" i="19"/>
  <c r="AH15" i="19"/>
  <c r="AG15" i="19"/>
  <c r="AF15" i="19"/>
  <c r="AE15" i="19"/>
  <c r="AD15" i="19"/>
  <c r="AC15" i="19"/>
  <c r="AB15" i="19"/>
  <c r="AA15" i="19"/>
  <c r="Z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AR14" i="19"/>
  <c r="AQ14" i="19"/>
  <c r="AP14" i="19"/>
  <c r="AO14" i="19"/>
  <c r="AN14" i="19"/>
  <c r="AM14" i="19"/>
  <c r="AL14" i="19"/>
  <c r="AK14" i="19"/>
  <c r="AJ14" i="19"/>
  <c r="AI14" i="19"/>
  <c r="AH14" i="19"/>
  <c r="AG14" i="19"/>
  <c r="AF14" i="19"/>
  <c r="AE14" i="19"/>
  <c r="AD14" i="19"/>
  <c r="AC14" i="19"/>
  <c r="AB14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AR13" i="19"/>
  <c r="AQ13" i="19"/>
  <c r="AP13" i="19"/>
  <c r="AO13" i="19"/>
  <c r="AN13" i="19"/>
  <c r="AM13" i="19"/>
  <c r="AL13" i="19"/>
  <c r="AK13" i="19"/>
  <c r="AJ13" i="19"/>
  <c r="AI13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AR12" i="19"/>
  <c r="AQ12" i="19"/>
  <c r="AP12" i="19"/>
  <c r="AO12" i="19"/>
  <c r="AN12" i="19"/>
  <c r="AM12" i="19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AR11" i="19"/>
  <c r="AQ11" i="19"/>
  <c r="AP11" i="19"/>
  <c r="AO11" i="19"/>
  <c r="AN11" i="19"/>
  <c r="AM11" i="19"/>
  <c r="AL11" i="19"/>
  <c r="AK11" i="19"/>
  <c r="AJ11" i="19"/>
  <c r="AI11" i="19"/>
  <c r="AH11" i="19"/>
  <c r="AG11" i="19"/>
  <c r="AF11" i="19"/>
  <c r="AE11" i="19"/>
  <c r="AD11" i="19"/>
  <c r="AC11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D11" i="19"/>
  <c r="AR10" i="19"/>
  <c r="AQ10" i="19"/>
  <c r="AP10" i="19"/>
  <c r="AO10" i="19"/>
  <c r="AN10" i="19"/>
  <c r="AM10" i="19"/>
  <c r="AL10" i="19"/>
  <c r="AK10" i="19"/>
  <c r="AJ10" i="19"/>
  <c r="AI10" i="19"/>
  <c r="AH10" i="19"/>
  <c r="AG10" i="19"/>
  <c r="AF10" i="19"/>
  <c r="AE10" i="19"/>
  <c r="AD10" i="19"/>
  <c r="AC10" i="19"/>
  <c r="AB10" i="19"/>
  <c r="AA10" i="19"/>
  <c r="Z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H10" i="19"/>
  <c r="G10" i="19"/>
  <c r="F10" i="19"/>
  <c r="E10" i="19"/>
  <c r="D10" i="19"/>
  <c r="AR9" i="19"/>
  <c r="R9" i="21" s="1"/>
  <c r="AQ9" i="19"/>
  <c r="AP9" i="19"/>
  <c r="AO9" i="19"/>
  <c r="AN9" i="19"/>
  <c r="AM9" i="19"/>
  <c r="AL9" i="19"/>
  <c r="AK9" i="19"/>
  <c r="AJ9" i="19"/>
  <c r="AI9" i="19"/>
  <c r="AH9" i="19"/>
  <c r="AG9" i="19"/>
  <c r="AF9" i="19"/>
  <c r="AE9" i="19"/>
  <c r="AD9" i="19"/>
  <c r="AC9" i="19"/>
  <c r="AB9" i="19"/>
  <c r="AA9" i="19"/>
  <c r="Z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D9" i="19"/>
  <c r="AR8" i="19"/>
  <c r="AQ8" i="19"/>
  <c r="AP8" i="19"/>
  <c r="AO8" i="19"/>
  <c r="AN8" i="19"/>
  <c r="AM8" i="19"/>
  <c r="AL8" i="19"/>
  <c r="AK8" i="19"/>
  <c r="AJ8" i="19"/>
  <c r="AI8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AR7" i="19"/>
  <c r="AQ7" i="19"/>
  <c r="AP7" i="19"/>
  <c r="AO7" i="19"/>
  <c r="AN7" i="19"/>
  <c r="AM7" i="19"/>
  <c r="AL7" i="19"/>
  <c r="AK7" i="19"/>
  <c r="AJ7" i="19"/>
  <c r="AI7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AR6" i="19"/>
  <c r="AQ6" i="19"/>
  <c r="AP6" i="19"/>
  <c r="AO6" i="19"/>
  <c r="AN6" i="19"/>
  <c r="AM6" i="19"/>
  <c r="AL6" i="19"/>
  <c r="AK6" i="19"/>
  <c r="AJ6" i="19"/>
  <c r="AI6" i="19"/>
  <c r="AH6" i="19"/>
  <c r="AG6" i="19"/>
  <c r="AF6" i="19"/>
  <c r="AE6" i="19"/>
  <c r="AD6" i="19"/>
  <c r="AC6" i="19"/>
  <c r="AB6" i="19"/>
  <c r="AA6" i="19"/>
  <c r="Z6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K6" i="19"/>
  <c r="J6" i="19"/>
  <c r="I6" i="19"/>
  <c r="H6" i="19"/>
  <c r="G6" i="19"/>
  <c r="F6" i="19"/>
  <c r="E6" i="19"/>
  <c r="D6" i="19"/>
  <c r="AR5" i="19"/>
  <c r="AQ5" i="19"/>
  <c r="AP5" i="19"/>
  <c r="AO5" i="19"/>
  <c r="AN5" i="19"/>
  <c r="AM5" i="19"/>
  <c r="AL5" i="19"/>
  <c r="AK5" i="19"/>
  <c r="AJ5" i="19"/>
  <c r="AI5" i="19"/>
  <c r="AH5" i="19"/>
  <c r="AG5" i="19"/>
  <c r="AF5" i="19"/>
  <c r="AE5" i="19"/>
  <c r="AD5" i="19"/>
  <c r="AC5" i="19"/>
  <c r="AB5" i="19"/>
  <c r="AA5" i="19"/>
  <c r="Z5" i="19"/>
  <c r="Y5" i="19"/>
  <c r="X5" i="19"/>
  <c r="W5" i="19"/>
  <c r="V5" i="19"/>
  <c r="U5" i="19"/>
  <c r="T5" i="19"/>
  <c r="S5" i="19"/>
  <c r="R5" i="19"/>
  <c r="Q5" i="19"/>
  <c r="P5" i="19"/>
  <c r="O5" i="19"/>
  <c r="N5" i="19"/>
  <c r="M5" i="19"/>
  <c r="L5" i="19"/>
  <c r="K5" i="19"/>
  <c r="J5" i="19"/>
  <c r="I5" i="19"/>
  <c r="H5" i="19"/>
  <c r="G5" i="19"/>
  <c r="F5" i="19"/>
  <c r="E5" i="19"/>
  <c r="D5" i="19"/>
  <c r="AR4" i="19"/>
  <c r="AQ4" i="19"/>
  <c r="AP4" i="19"/>
  <c r="AO4" i="19"/>
  <c r="AN4" i="19"/>
  <c r="AM4" i="19"/>
  <c r="AL4" i="19"/>
  <c r="AK4" i="19"/>
  <c r="AJ4" i="19"/>
  <c r="AI4" i="19"/>
  <c r="AH4" i="19"/>
  <c r="AG4" i="19"/>
  <c r="AF4" i="19"/>
  <c r="AE4" i="19"/>
  <c r="AD4" i="19"/>
  <c r="AC4" i="19"/>
  <c r="AB4" i="19"/>
  <c r="AA4" i="19"/>
  <c r="Z4" i="19"/>
  <c r="Y4" i="19"/>
  <c r="X4" i="19"/>
  <c r="W4" i="19"/>
  <c r="V4" i="19"/>
  <c r="U4" i="19"/>
  <c r="T4" i="19"/>
  <c r="S4" i="19"/>
  <c r="R4" i="19"/>
  <c r="Q4" i="19"/>
  <c r="P4" i="19"/>
  <c r="O4" i="19"/>
  <c r="N4" i="19"/>
  <c r="M4" i="19"/>
  <c r="L4" i="19"/>
  <c r="K4" i="19"/>
  <c r="J4" i="19"/>
  <c r="I4" i="19"/>
  <c r="H4" i="19"/>
  <c r="G4" i="19"/>
  <c r="F4" i="19"/>
  <c r="E4" i="19"/>
  <c r="D4" i="19"/>
  <c r="AR3" i="19"/>
  <c r="R3" i="21" s="1"/>
  <c r="AQ3" i="19"/>
  <c r="AP3" i="19"/>
  <c r="AO3" i="19"/>
  <c r="AN3" i="19"/>
  <c r="AM3" i="19"/>
  <c r="AL3" i="19"/>
  <c r="AK3" i="19"/>
  <c r="AJ3" i="19"/>
  <c r="AI3" i="19"/>
  <c r="AH3" i="19"/>
  <c r="AG3" i="19"/>
  <c r="AF3" i="19"/>
  <c r="AE3" i="19"/>
  <c r="AD3" i="19"/>
  <c r="AC3" i="19"/>
  <c r="AB3" i="19"/>
  <c r="AA3" i="19"/>
  <c r="Z3" i="19"/>
  <c r="Y3" i="19"/>
  <c r="X3" i="19"/>
  <c r="W3" i="19"/>
  <c r="V3" i="19"/>
  <c r="U3" i="19"/>
  <c r="T3" i="19"/>
  <c r="S3" i="19"/>
  <c r="R3" i="19"/>
  <c r="Q3" i="19"/>
  <c r="P3" i="19"/>
  <c r="O3" i="19"/>
  <c r="N3" i="19"/>
  <c r="M3" i="19"/>
  <c r="L3" i="19"/>
  <c r="K3" i="19"/>
  <c r="J3" i="19"/>
  <c r="I3" i="19"/>
  <c r="H3" i="19"/>
  <c r="G3" i="19"/>
  <c r="F3" i="19"/>
  <c r="E3" i="19"/>
  <c r="D3" i="19"/>
  <c r="AR82" i="20"/>
  <c r="AQ82" i="20"/>
  <c r="AP82" i="20"/>
  <c r="AO82" i="20"/>
  <c r="AN82" i="20"/>
  <c r="AM82" i="20"/>
  <c r="AL82" i="20"/>
  <c r="AK82" i="20"/>
  <c r="AJ82" i="20"/>
  <c r="AI82" i="20"/>
  <c r="AH82" i="20"/>
  <c r="AG82" i="20"/>
  <c r="AF82" i="20"/>
  <c r="AE82" i="20"/>
  <c r="AD82" i="20"/>
  <c r="AC82" i="20"/>
  <c r="AB82" i="20"/>
  <c r="AA82" i="20"/>
  <c r="Z82" i="20"/>
  <c r="Y82" i="20"/>
  <c r="X82" i="20"/>
  <c r="W82" i="20"/>
  <c r="V82" i="20"/>
  <c r="U82" i="20"/>
  <c r="T82" i="20"/>
  <c r="S82" i="20"/>
  <c r="R82" i="20"/>
  <c r="Q82" i="20"/>
  <c r="P82" i="20"/>
  <c r="O82" i="20"/>
  <c r="N82" i="20"/>
  <c r="M82" i="20"/>
  <c r="L82" i="20"/>
  <c r="K82" i="20"/>
  <c r="J82" i="20"/>
  <c r="I82" i="20"/>
  <c r="H82" i="20"/>
  <c r="G82" i="20"/>
  <c r="F82" i="20"/>
  <c r="E82" i="20"/>
  <c r="D82" i="20"/>
  <c r="AR81" i="20"/>
  <c r="AQ81" i="20"/>
  <c r="AP81" i="20"/>
  <c r="AO81" i="20"/>
  <c r="AN81" i="20"/>
  <c r="AM81" i="20"/>
  <c r="AL81" i="20"/>
  <c r="AK81" i="20"/>
  <c r="AJ81" i="20"/>
  <c r="AI81" i="20"/>
  <c r="AH81" i="20"/>
  <c r="AG81" i="20"/>
  <c r="AF81" i="20"/>
  <c r="AE81" i="20"/>
  <c r="AD81" i="20"/>
  <c r="AC81" i="20"/>
  <c r="AB81" i="20"/>
  <c r="AA81" i="20"/>
  <c r="Z81" i="20"/>
  <c r="Y81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K81" i="20"/>
  <c r="J81" i="20"/>
  <c r="I81" i="20"/>
  <c r="H81" i="20"/>
  <c r="G81" i="20"/>
  <c r="F81" i="20"/>
  <c r="E81" i="20"/>
  <c r="D81" i="20"/>
  <c r="AR80" i="20"/>
  <c r="AQ80" i="20"/>
  <c r="AP80" i="20"/>
  <c r="AO80" i="20"/>
  <c r="AN80" i="20"/>
  <c r="AM80" i="20"/>
  <c r="AL80" i="20"/>
  <c r="AK80" i="20"/>
  <c r="AJ80" i="20"/>
  <c r="AI80" i="20"/>
  <c r="AH80" i="20"/>
  <c r="AG80" i="20"/>
  <c r="AF80" i="20"/>
  <c r="AE80" i="20"/>
  <c r="AD80" i="20"/>
  <c r="AC80" i="20"/>
  <c r="AB80" i="20"/>
  <c r="AA80" i="20"/>
  <c r="Z80" i="20"/>
  <c r="Y80" i="20"/>
  <c r="X80" i="20"/>
  <c r="W80" i="20"/>
  <c r="V80" i="20"/>
  <c r="U80" i="20"/>
  <c r="T80" i="20"/>
  <c r="S80" i="20"/>
  <c r="R80" i="20"/>
  <c r="Q80" i="20"/>
  <c r="P80" i="20"/>
  <c r="O80" i="20"/>
  <c r="N80" i="20"/>
  <c r="M80" i="20"/>
  <c r="L80" i="20"/>
  <c r="K80" i="20"/>
  <c r="J80" i="20"/>
  <c r="I80" i="20"/>
  <c r="H80" i="20"/>
  <c r="G80" i="20"/>
  <c r="F80" i="20"/>
  <c r="E80" i="20"/>
  <c r="D80" i="20"/>
  <c r="AR79" i="20"/>
  <c r="AQ79" i="20"/>
  <c r="AP79" i="20"/>
  <c r="AO79" i="20"/>
  <c r="AN79" i="20"/>
  <c r="AM79" i="20"/>
  <c r="AL79" i="20"/>
  <c r="AK79" i="20"/>
  <c r="AJ79" i="20"/>
  <c r="AI79" i="20"/>
  <c r="AH79" i="20"/>
  <c r="AG79" i="20"/>
  <c r="AF79" i="20"/>
  <c r="AE79" i="20"/>
  <c r="AD79" i="20"/>
  <c r="AC79" i="20"/>
  <c r="AB79" i="20"/>
  <c r="AA79" i="20"/>
  <c r="Z79" i="20"/>
  <c r="Y79" i="20"/>
  <c r="X79" i="20"/>
  <c r="W79" i="20"/>
  <c r="V79" i="20"/>
  <c r="U79" i="20"/>
  <c r="T79" i="20"/>
  <c r="S79" i="20"/>
  <c r="R79" i="20"/>
  <c r="Q79" i="20"/>
  <c r="P79" i="20"/>
  <c r="O79" i="20"/>
  <c r="N79" i="20"/>
  <c r="M79" i="20"/>
  <c r="L79" i="20"/>
  <c r="K79" i="20"/>
  <c r="J79" i="20"/>
  <c r="I79" i="20"/>
  <c r="H79" i="20"/>
  <c r="G79" i="20"/>
  <c r="F79" i="20"/>
  <c r="E79" i="20"/>
  <c r="D79" i="20"/>
  <c r="AR78" i="20"/>
  <c r="AQ78" i="20"/>
  <c r="AP78" i="20"/>
  <c r="AO78" i="20"/>
  <c r="AN78" i="20"/>
  <c r="AY78" i="20" s="1"/>
  <c r="AM78" i="20"/>
  <c r="AL78" i="20"/>
  <c r="AK78" i="20"/>
  <c r="AJ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S78" i="20"/>
  <c r="R78" i="20"/>
  <c r="Q78" i="20"/>
  <c r="P78" i="20"/>
  <c r="O78" i="20"/>
  <c r="N78" i="20"/>
  <c r="M78" i="20"/>
  <c r="L78" i="20"/>
  <c r="K78" i="20"/>
  <c r="J78" i="20"/>
  <c r="I78" i="20"/>
  <c r="H78" i="20"/>
  <c r="G78" i="20"/>
  <c r="F78" i="20"/>
  <c r="E78" i="20"/>
  <c r="D78" i="20"/>
  <c r="AR77" i="20"/>
  <c r="AQ77" i="20"/>
  <c r="AP77" i="20"/>
  <c r="AO77" i="20"/>
  <c r="AN77" i="20"/>
  <c r="AY77" i="20" s="1"/>
  <c r="AM77" i="20"/>
  <c r="AL77" i="20"/>
  <c r="AK77" i="20"/>
  <c r="AJ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D77" i="20"/>
  <c r="AR76" i="20"/>
  <c r="AQ76" i="20"/>
  <c r="AP76" i="20"/>
  <c r="AO76" i="20"/>
  <c r="AN76" i="20"/>
  <c r="AY76" i="20" s="1"/>
  <c r="AM76" i="20"/>
  <c r="AL76" i="20"/>
  <c r="AK76" i="20"/>
  <c r="AJ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S76" i="20"/>
  <c r="R76" i="20"/>
  <c r="Q76" i="20"/>
  <c r="P76" i="20"/>
  <c r="O76" i="20"/>
  <c r="N76" i="20"/>
  <c r="M76" i="20"/>
  <c r="L76" i="20"/>
  <c r="K76" i="20"/>
  <c r="J76" i="20"/>
  <c r="I76" i="20"/>
  <c r="H76" i="20"/>
  <c r="G76" i="20"/>
  <c r="F76" i="20"/>
  <c r="E76" i="20"/>
  <c r="D76" i="20"/>
  <c r="AR75" i="20"/>
  <c r="AQ75" i="20"/>
  <c r="AP75" i="20"/>
  <c r="AO75" i="20"/>
  <c r="AN75" i="20"/>
  <c r="AY75" i="20" s="1"/>
  <c r="AM75" i="20"/>
  <c r="AL75" i="20"/>
  <c r="AK75" i="20"/>
  <c r="AJ75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S75" i="20"/>
  <c r="R75" i="20"/>
  <c r="Q75" i="20"/>
  <c r="P75" i="20"/>
  <c r="O75" i="20"/>
  <c r="N75" i="20"/>
  <c r="M75" i="20"/>
  <c r="L75" i="20"/>
  <c r="K75" i="20"/>
  <c r="J75" i="20"/>
  <c r="I75" i="20"/>
  <c r="H75" i="20"/>
  <c r="G75" i="20"/>
  <c r="F75" i="20"/>
  <c r="E75" i="20"/>
  <c r="D75" i="20"/>
  <c r="AR74" i="20"/>
  <c r="AQ74" i="20"/>
  <c r="AP74" i="20"/>
  <c r="AO74" i="20"/>
  <c r="AN74" i="20"/>
  <c r="AM74" i="20"/>
  <c r="AL74" i="20"/>
  <c r="AK74" i="20"/>
  <c r="AJ7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S74" i="20"/>
  <c r="R74" i="20"/>
  <c r="Q74" i="20"/>
  <c r="P74" i="20"/>
  <c r="O74" i="20"/>
  <c r="N74" i="20"/>
  <c r="M74" i="20"/>
  <c r="L74" i="20"/>
  <c r="K74" i="20"/>
  <c r="J74" i="20"/>
  <c r="I74" i="20"/>
  <c r="H74" i="20"/>
  <c r="G74" i="20"/>
  <c r="F74" i="20"/>
  <c r="E74" i="20"/>
  <c r="D74" i="20"/>
  <c r="AR73" i="20"/>
  <c r="AQ73" i="20"/>
  <c r="AP73" i="20"/>
  <c r="AO73" i="20"/>
  <c r="AN73" i="20"/>
  <c r="AM73" i="20"/>
  <c r="AL73" i="20"/>
  <c r="AK73" i="20"/>
  <c r="AJ73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S73" i="20"/>
  <c r="R73" i="20"/>
  <c r="Q73" i="20"/>
  <c r="P73" i="20"/>
  <c r="O73" i="20"/>
  <c r="N73" i="20"/>
  <c r="M73" i="20"/>
  <c r="L73" i="20"/>
  <c r="K73" i="20"/>
  <c r="J73" i="20"/>
  <c r="I73" i="20"/>
  <c r="H73" i="20"/>
  <c r="G73" i="20"/>
  <c r="F73" i="20"/>
  <c r="E73" i="20"/>
  <c r="D73" i="20"/>
  <c r="AR72" i="20"/>
  <c r="AQ72" i="20"/>
  <c r="AP72" i="20"/>
  <c r="AO72" i="20"/>
  <c r="AN72" i="20"/>
  <c r="AM72" i="20"/>
  <c r="AL72" i="20"/>
  <c r="AK72" i="20"/>
  <c r="AJ72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S72" i="20"/>
  <c r="R72" i="20"/>
  <c r="Q72" i="20"/>
  <c r="P72" i="20"/>
  <c r="O72" i="20"/>
  <c r="N72" i="20"/>
  <c r="M72" i="20"/>
  <c r="L72" i="20"/>
  <c r="K72" i="20"/>
  <c r="J72" i="20"/>
  <c r="I72" i="20"/>
  <c r="H72" i="20"/>
  <c r="G72" i="20"/>
  <c r="F72" i="20"/>
  <c r="E72" i="20"/>
  <c r="D72" i="20"/>
  <c r="AR71" i="20"/>
  <c r="AQ71" i="20"/>
  <c r="AP71" i="20"/>
  <c r="AO71" i="20"/>
  <c r="AN71" i="20"/>
  <c r="AM71" i="20"/>
  <c r="AL71" i="20"/>
  <c r="AK71" i="20"/>
  <c r="AJ71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S71" i="20"/>
  <c r="R71" i="20"/>
  <c r="Q71" i="20"/>
  <c r="P71" i="20"/>
  <c r="O71" i="20"/>
  <c r="N71" i="20"/>
  <c r="M71" i="20"/>
  <c r="L71" i="20"/>
  <c r="K71" i="20"/>
  <c r="J71" i="20"/>
  <c r="I71" i="20"/>
  <c r="H71" i="20"/>
  <c r="G71" i="20"/>
  <c r="F71" i="20"/>
  <c r="E71" i="20"/>
  <c r="D71" i="20"/>
  <c r="AR70" i="20"/>
  <c r="AQ70" i="20"/>
  <c r="AP70" i="20"/>
  <c r="AO70" i="20"/>
  <c r="AN70" i="20"/>
  <c r="AM70" i="20"/>
  <c r="AL70" i="20"/>
  <c r="AK70" i="20"/>
  <c r="AJ70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J70" i="20"/>
  <c r="I70" i="20"/>
  <c r="H70" i="20"/>
  <c r="G70" i="20"/>
  <c r="F70" i="20"/>
  <c r="E70" i="20"/>
  <c r="D70" i="20"/>
  <c r="AR69" i="20"/>
  <c r="AQ69" i="20"/>
  <c r="AP69" i="20"/>
  <c r="AO69" i="20"/>
  <c r="AN69" i="20"/>
  <c r="AM69" i="20"/>
  <c r="AL69" i="20"/>
  <c r="AK69" i="20"/>
  <c r="AJ69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K69" i="20"/>
  <c r="J69" i="20"/>
  <c r="I69" i="20"/>
  <c r="H69" i="20"/>
  <c r="G69" i="20"/>
  <c r="F69" i="20"/>
  <c r="E69" i="20"/>
  <c r="D69" i="20"/>
  <c r="AR68" i="20"/>
  <c r="AQ68" i="20"/>
  <c r="AP68" i="20"/>
  <c r="AO68" i="20"/>
  <c r="AN68" i="20"/>
  <c r="AM68" i="20"/>
  <c r="AL68" i="20"/>
  <c r="AK68" i="20"/>
  <c r="AJ68" i="20"/>
  <c r="AI68" i="20"/>
  <c r="AH68" i="20"/>
  <c r="AG68" i="20"/>
  <c r="AF68" i="20"/>
  <c r="AE68" i="20"/>
  <c r="AD68" i="20"/>
  <c r="AC68" i="20"/>
  <c r="AB68" i="20"/>
  <c r="AA68" i="20"/>
  <c r="Z68" i="20"/>
  <c r="Y68" i="20"/>
  <c r="X68" i="20"/>
  <c r="W68" i="20"/>
  <c r="V68" i="20"/>
  <c r="U68" i="20"/>
  <c r="T68" i="20"/>
  <c r="S68" i="20"/>
  <c r="R68" i="20"/>
  <c r="Q68" i="20"/>
  <c r="P68" i="20"/>
  <c r="O68" i="20"/>
  <c r="N68" i="20"/>
  <c r="M68" i="20"/>
  <c r="L68" i="20"/>
  <c r="K68" i="20"/>
  <c r="J68" i="20"/>
  <c r="I68" i="20"/>
  <c r="H68" i="20"/>
  <c r="G68" i="20"/>
  <c r="F68" i="20"/>
  <c r="E68" i="20"/>
  <c r="D68" i="20"/>
  <c r="AR67" i="20"/>
  <c r="AQ67" i="20"/>
  <c r="AP67" i="20"/>
  <c r="AO67" i="20"/>
  <c r="AN67" i="20"/>
  <c r="AM67" i="20"/>
  <c r="AL67" i="20"/>
  <c r="AK67" i="20"/>
  <c r="AJ67" i="20"/>
  <c r="AI67" i="20"/>
  <c r="AH67" i="20"/>
  <c r="AG67" i="20"/>
  <c r="AF67" i="20"/>
  <c r="AE67" i="20"/>
  <c r="AD67" i="20"/>
  <c r="AC67" i="20"/>
  <c r="AB67" i="20"/>
  <c r="AA67" i="20"/>
  <c r="Z67" i="20"/>
  <c r="Y67" i="20"/>
  <c r="X67" i="20"/>
  <c r="W67" i="20"/>
  <c r="V67" i="20"/>
  <c r="U67" i="20"/>
  <c r="T67" i="20"/>
  <c r="S67" i="20"/>
  <c r="R67" i="20"/>
  <c r="Q67" i="20"/>
  <c r="P67" i="20"/>
  <c r="O67" i="20"/>
  <c r="N67" i="20"/>
  <c r="M67" i="20"/>
  <c r="L67" i="20"/>
  <c r="K67" i="20"/>
  <c r="J67" i="20"/>
  <c r="I67" i="20"/>
  <c r="H67" i="20"/>
  <c r="G67" i="20"/>
  <c r="F67" i="20"/>
  <c r="E67" i="20"/>
  <c r="D67" i="20"/>
  <c r="AR66" i="20"/>
  <c r="AQ66" i="20"/>
  <c r="AP66" i="20"/>
  <c r="AO66" i="20"/>
  <c r="AN66" i="20"/>
  <c r="AM66" i="20"/>
  <c r="AL66" i="20"/>
  <c r="AK66" i="20"/>
  <c r="AJ66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S66" i="20"/>
  <c r="R66" i="20"/>
  <c r="Q66" i="20"/>
  <c r="P66" i="20"/>
  <c r="O66" i="20"/>
  <c r="N66" i="20"/>
  <c r="M66" i="20"/>
  <c r="L66" i="20"/>
  <c r="K66" i="20"/>
  <c r="J66" i="20"/>
  <c r="I66" i="20"/>
  <c r="H66" i="20"/>
  <c r="G66" i="20"/>
  <c r="F66" i="20"/>
  <c r="E66" i="20"/>
  <c r="D66" i="20"/>
  <c r="AR65" i="20"/>
  <c r="AQ65" i="20"/>
  <c r="AP65" i="20"/>
  <c r="AO65" i="20"/>
  <c r="AN65" i="20"/>
  <c r="AM65" i="20"/>
  <c r="AL65" i="20"/>
  <c r="AK65" i="20"/>
  <c r="AJ65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S65" i="20"/>
  <c r="R65" i="20"/>
  <c r="Q65" i="20"/>
  <c r="P65" i="20"/>
  <c r="O65" i="20"/>
  <c r="N65" i="20"/>
  <c r="M65" i="20"/>
  <c r="L65" i="20"/>
  <c r="K65" i="20"/>
  <c r="J65" i="20"/>
  <c r="I65" i="20"/>
  <c r="H65" i="20"/>
  <c r="G65" i="20"/>
  <c r="F65" i="20"/>
  <c r="E65" i="20"/>
  <c r="D65" i="20"/>
  <c r="AR64" i="20"/>
  <c r="AQ64" i="20"/>
  <c r="AP64" i="20"/>
  <c r="AO64" i="20"/>
  <c r="AN64" i="20"/>
  <c r="AM64" i="20"/>
  <c r="AL64" i="20"/>
  <c r="AK64" i="20"/>
  <c r="AJ64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I64" i="20"/>
  <c r="H64" i="20"/>
  <c r="G64" i="20"/>
  <c r="F64" i="20"/>
  <c r="E64" i="20"/>
  <c r="D64" i="20"/>
  <c r="AR63" i="20"/>
  <c r="AQ63" i="20"/>
  <c r="AP63" i="20"/>
  <c r="AO63" i="20"/>
  <c r="AN63" i="20"/>
  <c r="AM63" i="20"/>
  <c r="AL63" i="20"/>
  <c r="AK63" i="20"/>
  <c r="AJ63" i="20"/>
  <c r="AI63" i="20"/>
  <c r="AH63" i="20"/>
  <c r="AG63" i="20"/>
  <c r="AF63" i="20"/>
  <c r="AE63" i="20"/>
  <c r="AD63" i="20"/>
  <c r="AC63" i="20"/>
  <c r="AB63" i="20"/>
  <c r="AA63" i="20"/>
  <c r="Z63" i="20"/>
  <c r="Y63" i="20"/>
  <c r="X63" i="20"/>
  <c r="W63" i="20"/>
  <c r="V63" i="20"/>
  <c r="U63" i="20"/>
  <c r="T63" i="20"/>
  <c r="S63" i="20"/>
  <c r="R63" i="20"/>
  <c r="Q63" i="20"/>
  <c r="P63" i="20"/>
  <c r="O63" i="20"/>
  <c r="N63" i="20"/>
  <c r="M63" i="20"/>
  <c r="L63" i="20"/>
  <c r="K63" i="20"/>
  <c r="J63" i="20"/>
  <c r="I63" i="20"/>
  <c r="H63" i="20"/>
  <c r="G63" i="20"/>
  <c r="F63" i="20"/>
  <c r="E63" i="20"/>
  <c r="D63" i="20"/>
  <c r="AR62" i="20"/>
  <c r="AQ62" i="20"/>
  <c r="AP62" i="20"/>
  <c r="AO62" i="20"/>
  <c r="AN62" i="20"/>
  <c r="AM62" i="20"/>
  <c r="AL62" i="20"/>
  <c r="AK62" i="20"/>
  <c r="AJ62" i="20"/>
  <c r="AI62" i="20"/>
  <c r="AH62" i="20"/>
  <c r="AG62" i="20"/>
  <c r="AF62" i="20"/>
  <c r="AE62" i="20"/>
  <c r="AD62" i="20"/>
  <c r="AC62" i="20"/>
  <c r="AB62" i="20"/>
  <c r="AA62" i="20"/>
  <c r="Z62" i="20"/>
  <c r="Y62" i="20"/>
  <c r="X62" i="20"/>
  <c r="W62" i="20"/>
  <c r="V62" i="20"/>
  <c r="U62" i="20"/>
  <c r="T62" i="20"/>
  <c r="S62" i="20"/>
  <c r="R62" i="20"/>
  <c r="Q62" i="20"/>
  <c r="P62" i="20"/>
  <c r="O62" i="20"/>
  <c r="N62" i="20"/>
  <c r="M62" i="20"/>
  <c r="L62" i="20"/>
  <c r="K62" i="20"/>
  <c r="J62" i="20"/>
  <c r="I62" i="20"/>
  <c r="H62" i="20"/>
  <c r="G62" i="20"/>
  <c r="F62" i="20"/>
  <c r="E62" i="20"/>
  <c r="D62" i="20"/>
  <c r="AR61" i="20"/>
  <c r="AQ61" i="20"/>
  <c r="AP61" i="20"/>
  <c r="AO61" i="20"/>
  <c r="AN61" i="20"/>
  <c r="AM61" i="20"/>
  <c r="AL61" i="20"/>
  <c r="AK61" i="20"/>
  <c r="AJ61" i="20"/>
  <c r="AI61" i="20"/>
  <c r="AH61" i="20"/>
  <c r="AG61" i="20"/>
  <c r="AF61" i="20"/>
  <c r="AE61" i="20"/>
  <c r="AD61" i="20"/>
  <c r="AC61" i="20"/>
  <c r="AB61" i="20"/>
  <c r="AA61" i="20"/>
  <c r="Z61" i="20"/>
  <c r="Y61" i="20"/>
  <c r="X61" i="20"/>
  <c r="W61" i="20"/>
  <c r="V61" i="20"/>
  <c r="U61" i="20"/>
  <c r="T61" i="20"/>
  <c r="S61" i="20"/>
  <c r="R61" i="20"/>
  <c r="Q61" i="20"/>
  <c r="P61" i="20"/>
  <c r="O61" i="20"/>
  <c r="N61" i="20"/>
  <c r="M61" i="20"/>
  <c r="L61" i="20"/>
  <c r="K61" i="20"/>
  <c r="J61" i="20"/>
  <c r="I61" i="20"/>
  <c r="H61" i="20"/>
  <c r="G61" i="20"/>
  <c r="F61" i="20"/>
  <c r="E61" i="20"/>
  <c r="D61" i="20"/>
  <c r="AR60" i="20"/>
  <c r="AQ60" i="20"/>
  <c r="AP60" i="20"/>
  <c r="AO60" i="20"/>
  <c r="AN60" i="20"/>
  <c r="AM60" i="20"/>
  <c r="AL60" i="20"/>
  <c r="AK60" i="20"/>
  <c r="AJ60" i="20"/>
  <c r="AI60" i="20"/>
  <c r="AH60" i="20"/>
  <c r="AG60" i="20"/>
  <c r="AF60" i="20"/>
  <c r="AE60" i="20"/>
  <c r="AD60" i="20"/>
  <c r="AC60" i="20"/>
  <c r="AB60" i="20"/>
  <c r="AA60" i="20"/>
  <c r="Z60" i="20"/>
  <c r="Y60" i="20"/>
  <c r="X60" i="20"/>
  <c r="W60" i="20"/>
  <c r="V60" i="20"/>
  <c r="U60" i="20"/>
  <c r="T60" i="20"/>
  <c r="S60" i="20"/>
  <c r="R60" i="20"/>
  <c r="Q60" i="20"/>
  <c r="P60" i="20"/>
  <c r="O60" i="20"/>
  <c r="N60" i="20"/>
  <c r="M60" i="20"/>
  <c r="L60" i="20"/>
  <c r="K60" i="20"/>
  <c r="J60" i="20"/>
  <c r="I60" i="20"/>
  <c r="H60" i="20"/>
  <c r="G60" i="20"/>
  <c r="F60" i="20"/>
  <c r="E60" i="20"/>
  <c r="D60" i="20"/>
  <c r="AR59" i="20"/>
  <c r="AQ59" i="20"/>
  <c r="AP59" i="20"/>
  <c r="AO59" i="20"/>
  <c r="AN59" i="20"/>
  <c r="AM59" i="20"/>
  <c r="AL59" i="20"/>
  <c r="AK59" i="20"/>
  <c r="AJ59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S59" i="20"/>
  <c r="R59" i="20"/>
  <c r="Q59" i="20"/>
  <c r="P59" i="20"/>
  <c r="O59" i="20"/>
  <c r="N59" i="20"/>
  <c r="M59" i="20"/>
  <c r="L59" i="20"/>
  <c r="K59" i="20"/>
  <c r="J59" i="20"/>
  <c r="I59" i="20"/>
  <c r="H59" i="20"/>
  <c r="G59" i="20"/>
  <c r="F59" i="20"/>
  <c r="E59" i="20"/>
  <c r="D59" i="20"/>
  <c r="AR58" i="20"/>
  <c r="AQ58" i="20"/>
  <c r="AP58" i="20"/>
  <c r="AO58" i="20"/>
  <c r="AN58" i="20"/>
  <c r="AM58" i="20"/>
  <c r="AL58" i="20"/>
  <c r="AK58" i="20"/>
  <c r="AJ58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AR57" i="20"/>
  <c r="AQ57" i="20"/>
  <c r="AP57" i="20"/>
  <c r="AO57" i="20"/>
  <c r="AN57" i="20"/>
  <c r="AM57" i="20"/>
  <c r="AL57" i="20"/>
  <c r="AK57" i="20"/>
  <c r="AJ57" i="20"/>
  <c r="AI57" i="20"/>
  <c r="AH57" i="20"/>
  <c r="AG57" i="20"/>
  <c r="AF57" i="20"/>
  <c r="AE57" i="20"/>
  <c r="AD57" i="20"/>
  <c r="AC57" i="20"/>
  <c r="AB57" i="20"/>
  <c r="AA57" i="20"/>
  <c r="Z57" i="20"/>
  <c r="Y57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F57" i="20"/>
  <c r="E57" i="20"/>
  <c r="D57" i="20"/>
  <c r="AR56" i="20"/>
  <c r="AQ56" i="20"/>
  <c r="AP56" i="20"/>
  <c r="AO56" i="20"/>
  <c r="AN56" i="20"/>
  <c r="AM56" i="20"/>
  <c r="AL56" i="20"/>
  <c r="AK56" i="20"/>
  <c r="AJ56" i="20"/>
  <c r="AI56" i="20"/>
  <c r="AH56" i="20"/>
  <c r="AG56" i="20"/>
  <c r="AF56" i="20"/>
  <c r="AE56" i="20"/>
  <c r="AD56" i="20"/>
  <c r="AC56" i="20"/>
  <c r="AB56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AR55" i="20"/>
  <c r="AQ55" i="20"/>
  <c r="AP55" i="20"/>
  <c r="AO55" i="20"/>
  <c r="AN55" i="20"/>
  <c r="AM55" i="20"/>
  <c r="AL55" i="20"/>
  <c r="AK55" i="20"/>
  <c r="AJ55" i="20"/>
  <c r="AI55" i="20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R54" i="20"/>
  <c r="AQ54" i="20"/>
  <c r="AP54" i="20"/>
  <c r="AO54" i="20"/>
  <c r="AN54" i="20"/>
  <c r="AM54" i="20"/>
  <c r="AL54" i="20"/>
  <c r="AK54" i="20"/>
  <c r="AJ54" i="20"/>
  <c r="AI54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R53" i="20"/>
  <c r="AQ53" i="20"/>
  <c r="AP53" i="20"/>
  <c r="AO53" i="20"/>
  <c r="AN53" i="20"/>
  <c r="AM53" i="20"/>
  <c r="AL53" i="20"/>
  <c r="AK53" i="20"/>
  <c r="AJ53" i="20"/>
  <c r="AI53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R52" i="20"/>
  <c r="AQ52" i="20"/>
  <c r="AP52" i="20"/>
  <c r="AO52" i="20"/>
  <c r="AN52" i="20"/>
  <c r="AM52" i="20"/>
  <c r="AL52" i="20"/>
  <c r="AK52" i="20"/>
  <c r="AJ52" i="20"/>
  <c r="AI52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R51" i="20"/>
  <c r="AQ51" i="20"/>
  <c r="AP51" i="20"/>
  <c r="AO51" i="20"/>
  <c r="AN51" i="20"/>
  <c r="AM51" i="20"/>
  <c r="AL51" i="20"/>
  <c r="AK51" i="20"/>
  <c r="AJ51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R50" i="20"/>
  <c r="AQ50" i="20"/>
  <c r="AP50" i="20"/>
  <c r="AO50" i="20"/>
  <c r="AN50" i="20"/>
  <c r="AM50" i="20"/>
  <c r="AL50" i="20"/>
  <c r="AK50" i="20"/>
  <c r="AJ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R49" i="20"/>
  <c r="AQ49" i="20"/>
  <c r="AP49" i="20"/>
  <c r="AO49" i="20"/>
  <c r="AN49" i="20"/>
  <c r="AM49" i="20"/>
  <c r="AL49" i="20"/>
  <c r="AK49" i="20"/>
  <c r="AJ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R48" i="20"/>
  <c r="AQ48" i="20"/>
  <c r="AP48" i="20"/>
  <c r="AO48" i="20"/>
  <c r="AN48" i="20"/>
  <c r="AM48" i="20"/>
  <c r="AL48" i="20"/>
  <c r="AK48" i="20"/>
  <c r="AJ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R47" i="20"/>
  <c r="AQ47" i="20"/>
  <c r="AP47" i="20"/>
  <c r="AO47" i="20"/>
  <c r="AN47" i="20"/>
  <c r="AM47" i="20"/>
  <c r="AL47" i="20"/>
  <c r="AK47" i="20"/>
  <c r="AJ47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R46" i="20"/>
  <c r="AQ46" i="20"/>
  <c r="AP46" i="20"/>
  <c r="AO46" i="20"/>
  <c r="AN46" i="20"/>
  <c r="AM46" i="20"/>
  <c r="AL46" i="20"/>
  <c r="AK46" i="20"/>
  <c r="AJ46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R45" i="20"/>
  <c r="AQ45" i="20"/>
  <c r="AP45" i="20"/>
  <c r="AO45" i="20"/>
  <c r="AN45" i="20"/>
  <c r="AM45" i="20"/>
  <c r="AL45" i="20"/>
  <c r="AK45" i="20"/>
  <c r="AJ45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R44" i="20"/>
  <c r="AQ44" i="20"/>
  <c r="AP44" i="20"/>
  <c r="AO44" i="20"/>
  <c r="AN44" i="20"/>
  <c r="AM44" i="20"/>
  <c r="AL44" i="20"/>
  <c r="AK44" i="20"/>
  <c r="AJ44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R43" i="20"/>
  <c r="AQ43" i="20"/>
  <c r="AP43" i="20"/>
  <c r="AO43" i="20"/>
  <c r="AN43" i="20"/>
  <c r="AM43" i="20"/>
  <c r="AL43" i="20"/>
  <c r="AK43" i="20"/>
  <c r="AJ43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R42" i="20"/>
  <c r="AQ42" i="20"/>
  <c r="AP42" i="20"/>
  <c r="AO42" i="20"/>
  <c r="AN42" i="20"/>
  <c r="AM42" i="20"/>
  <c r="AL42" i="20"/>
  <c r="AK42" i="20"/>
  <c r="AJ42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R41" i="20"/>
  <c r="AQ41" i="20"/>
  <c r="AP41" i="20"/>
  <c r="AO41" i="20"/>
  <c r="AN41" i="20"/>
  <c r="AM41" i="20"/>
  <c r="AL41" i="20"/>
  <c r="AK41" i="20"/>
  <c r="AJ41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R40" i="20"/>
  <c r="AQ40" i="20"/>
  <c r="AP40" i="20"/>
  <c r="AO40" i="20"/>
  <c r="AN40" i="20"/>
  <c r="AM40" i="20"/>
  <c r="AL40" i="20"/>
  <c r="AK40" i="20"/>
  <c r="AJ40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R39" i="20"/>
  <c r="AQ39" i="20"/>
  <c r="AP39" i="20"/>
  <c r="AO39" i="20"/>
  <c r="AN39" i="20"/>
  <c r="AM39" i="20"/>
  <c r="AL39" i="20"/>
  <c r="AK39" i="20"/>
  <c r="AJ39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R38" i="20"/>
  <c r="AQ38" i="20"/>
  <c r="AP38" i="20"/>
  <c r="AO38" i="20"/>
  <c r="AN38" i="20"/>
  <c r="AM38" i="20"/>
  <c r="AL38" i="20"/>
  <c r="AK38" i="20"/>
  <c r="AJ38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R37" i="20"/>
  <c r="AQ37" i="20"/>
  <c r="AP37" i="20"/>
  <c r="AO37" i="20"/>
  <c r="AN37" i="20"/>
  <c r="AM37" i="20"/>
  <c r="AL37" i="20"/>
  <c r="AK37" i="20"/>
  <c r="AJ37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R36" i="20"/>
  <c r="AQ36" i="20"/>
  <c r="AP36" i="20"/>
  <c r="AO36" i="20"/>
  <c r="AN36" i="20"/>
  <c r="AM36" i="20"/>
  <c r="AL36" i="20"/>
  <c r="AK36" i="20"/>
  <c r="AJ36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R35" i="20"/>
  <c r="AQ35" i="20"/>
  <c r="AP35" i="20"/>
  <c r="AO35" i="20"/>
  <c r="AN35" i="20"/>
  <c r="AM35" i="20"/>
  <c r="AL35" i="20"/>
  <c r="AK35" i="20"/>
  <c r="AJ35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R34" i="20"/>
  <c r="AQ34" i="20"/>
  <c r="AP34" i="20"/>
  <c r="AO34" i="20"/>
  <c r="AN34" i="20"/>
  <c r="AM34" i="20"/>
  <c r="AL34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R33" i="20"/>
  <c r="AQ33" i="20"/>
  <c r="AP33" i="20"/>
  <c r="AO33" i="20"/>
  <c r="AN33" i="20"/>
  <c r="AM33" i="20"/>
  <c r="AL33" i="20"/>
  <c r="AK33" i="20"/>
  <c r="AJ33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AR32" i="20"/>
  <c r="AQ32" i="20"/>
  <c r="AP32" i="20"/>
  <c r="AO32" i="20"/>
  <c r="AN32" i="20"/>
  <c r="AM32" i="20"/>
  <c r="AL32" i="20"/>
  <c r="AK32" i="20"/>
  <c r="AJ32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AR31" i="20"/>
  <c r="AQ31" i="20"/>
  <c r="AP31" i="20"/>
  <c r="AO31" i="20"/>
  <c r="AN31" i="20"/>
  <c r="AM31" i="20"/>
  <c r="AL31" i="20"/>
  <c r="AK31" i="20"/>
  <c r="AJ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AR30" i="20"/>
  <c r="AQ30" i="20"/>
  <c r="AP30" i="20"/>
  <c r="AO30" i="20"/>
  <c r="AN30" i="20"/>
  <c r="AM30" i="20"/>
  <c r="AL30" i="20"/>
  <c r="AK30" i="20"/>
  <c r="AJ30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AR29" i="20"/>
  <c r="AQ29" i="20"/>
  <c r="AP29" i="20"/>
  <c r="AO29" i="20"/>
  <c r="AN29" i="20"/>
  <c r="AM29" i="20"/>
  <c r="AL29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AR28" i="20"/>
  <c r="AQ28" i="20"/>
  <c r="AP28" i="20"/>
  <c r="AO28" i="20"/>
  <c r="AN28" i="20"/>
  <c r="AM28" i="20"/>
  <c r="AL28" i="20"/>
  <c r="AK28" i="20"/>
  <c r="AJ28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R27" i="20"/>
  <c r="AQ27" i="20"/>
  <c r="AP27" i="20"/>
  <c r="AO27" i="20"/>
  <c r="AN27" i="20"/>
  <c r="AM27" i="20"/>
  <c r="AL27" i="20"/>
  <c r="AK27" i="20"/>
  <c r="AJ27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AR26" i="20"/>
  <c r="AQ26" i="20"/>
  <c r="AP26" i="20"/>
  <c r="AO26" i="20"/>
  <c r="AN26" i="20"/>
  <c r="AM26" i="20"/>
  <c r="AL26" i="20"/>
  <c r="AK26" i="20"/>
  <c r="AJ26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AR25" i="20"/>
  <c r="AQ25" i="20"/>
  <c r="AP25" i="20"/>
  <c r="AO25" i="20"/>
  <c r="AN25" i="20"/>
  <c r="AM25" i="20"/>
  <c r="AL25" i="20"/>
  <c r="AK25" i="20"/>
  <c r="AJ25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AR24" i="20"/>
  <c r="AQ24" i="20"/>
  <c r="AP24" i="20"/>
  <c r="AO24" i="20"/>
  <c r="AN24" i="20"/>
  <c r="AM24" i="20"/>
  <c r="AL24" i="20"/>
  <c r="AK24" i="20"/>
  <c r="AJ24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AR23" i="20"/>
  <c r="AQ23" i="20"/>
  <c r="AP23" i="20"/>
  <c r="AO23" i="20"/>
  <c r="AN23" i="20"/>
  <c r="AM23" i="20"/>
  <c r="AL23" i="20"/>
  <c r="AK23" i="20"/>
  <c r="AJ23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AR22" i="20"/>
  <c r="AQ22" i="20"/>
  <c r="AP22" i="20"/>
  <c r="AO22" i="20"/>
  <c r="AN22" i="20"/>
  <c r="AM22" i="20"/>
  <c r="AL22" i="20"/>
  <c r="AK22" i="20"/>
  <c r="AJ22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AR21" i="20"/>
  <c r="AQ21" i="20"/>
  <c r="AP21" i="20"/>
  <c r="AO21" i="20"/>
  <c r="AN21" i="20"/>
  <c r="AM21" i="20"/>
  <c r="AL21" i="20"/>
  <c r="AK21" i="20"/>
  <c r="AJ21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AR20" i="20"/>
  <c r="AQ20" i="20"/>
  <c r="AP20" i="20"/>
  <c r="AO20" i="20"/>
  <c r="AN20" i="20"/>
  <c r="AM20" i="20"/>
  <c r="AL20" i="20"/>
  <c r="AK20" i="20"/>
  <c r="AJ20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AR19" i="20"/>
  <c r="AQ19" i="20"/>
  <c r="AP19" i="20"/>
  <c r="AO19" i="20"/>
  <c r="AN19" i="20"/>
  <c r="AM19" i="20"/>
  <c r="AL19" i="20"/>
  <c r="AK19" i="20"/>
  <c r="AJ19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AR18" i="20"/>
  <c r="AQ18" i="20"/>
  <c r="AP18" i="20"/>
  <c r="AO18" i="20"/>
  <c r="AN18" i="20"/>
  <c r="AM18" i="20"/>
  <c r="AL18" i="20"/>
  <c r="AK18" i="20"/>
  <c r="AJ18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AR17" i="20"/>
  <c r="AQ17" i="20"/>
  <c r="AP17" i="20"/>
  <c r="AO17" i="20"/>
  <c r="AN17" i="20"/>
  <c r="AM17" i="20"/>
  <c r="AL17" i="20"/>
  <c r="AK17" i="20"/>
  <c r="AJ17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AR16" i="20"/>
  <c r="AQ16" i="20"/>
  <c r="AP16" i="20"/>
  <c r="AO16" i="20"/>
  <c r="AN16" i="20"/>
  <c r="AM16" i="20"/>
  <c r="AL16" i="20"/>
  <c r="AK16" i="20"/>
  <c r="AJ16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AR15" i="20"/>
  <c r="AQ15" i="20"/>
  <c r="AP15" i="20"/>
  <c r="AO15" i="20"/>
  <c r="AN15" i="20"/>
  <c r="AM15" i="20"/>
  <c r="AL15" i="20"/>
  <c r="AK15" i="20"/>
  <c r="AJ15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AR14" i="20"/>
  <c r="AQ14" i="20"/>
  <c r="AP14" i="20"/>
  <c r="AO14" i="20"/>
  <c r="AN14" i="20"/>
  <c r="AM14" i="20"/>
  <c r="AL14" i="20"/>
  <c r="AK14" i="20"/>
  <c r="AJ14" i="20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AR13" i="20"/>
  <c r="AQ13" i="20"/>
  <c r="AP13" i="20"/>
  <c r="AO13" i="20"/>
  <c r="AN13" i="20"/>
  <c r="AM13" i="20"/>
  <c r="AL13" i="20"/>
  <c r="AK13" i="20"/>
  <c r="AJ13" i="20"/>
  <c r="AI13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AR12" i="20"/>
  <c r="AQ12" i="20"/>
  <c r="AP12" i="20"/>
  <c r="AO12" i="20"/>
  <c r="AN12" i="20"/>
  <c r="AM12" i="20"/>
  <c r="AL12" i="20"/>
  <c r="AK12" i="20"/>
  <c r="AJ12" i="20"/>
  <c r="AI12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AR11" i="20"/>
  <c r="AQ11" i="20"/>
  <c r="AP11" i="20"/>
  <c r="AO11" i="20"/>
  <c r="AN11" i="20"/>
  <c r="AM11" i="20"/>
  <c r="AL11" i="20"/>
  <c r="AK11" i="20"/>
  <c r="AJ11" i="20"/>
  <c r="AI11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AR10" i="20"/>
  <c r="AQ10" i="20"/>
  <c r="AP10" i="20"/>
  <c r="AO10" i="20"/>
  <c r="AN10" i="20"/>
  <c r="AM10" i="20"/>
  <c r="AL10" i="20"/>
  <c r="AK10" i="20"/>
  <c r="AJ10" i="20"/>
  <c r="AI10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AR9" i="20"/>
  <c r="AQ9" i="20"/>
  <c r="AP9" i="20"/>
  <c r="AO9" i="20"/>
  <c r="AN9" i="20"/>
  <c r="AM9" i="20"/>
  <c r="AL9" i="20"/>
  <c r="AK9" i="20"/>
  <c r="AJ9" i="20"/>
  <c r="AI9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AR8" i="20"/>
  <c r="AQ8" i="20"/>
  <c r="AP8" i="20"/>
  <c r="AO8" i="20"/>
  <c r="AN8" i="20"/>
  <c r="AM8" i="20"/>
  <c r="AL8" i="20"/>
  <c r="AK8" i="20"/>
  <c r="AJ8" i="20"/>
  <c r="AI8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AR7" i="20"/>
  <c r="AQ7" i="20"/>
  <c r="AP7" i="20"/>
  <c r="AO7" i="20"/>
  <c r="AN7" i="20"/>
  <c r="AM7" i="20"/>
  <c r="AL7" i="20"/>
  <c r="AK7" i="20"/>
  <c r="AJ7" i="20"/>
  <c r="AI7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AR6" i="20"/>
  <c r="AQ6" i="20"/>
  <c r="AP6" i="20"/>
  <c r="AO6" i="20"/>
  <c r="AN6" i="20"/>
  <c r="AM6" i="20"/>
  <c r="AL6" i="20"/>
  <c r="AK6" i="20"/>
  <c r="AJ6" i="20"/>
  <c r="AI6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AR5" i="20"/>
  <c r="AQ5" i="20"/>
  <c r="AP5" i="20"/>
  <c r="AO5" i="20"/>
  <c r="AN5" i="20"/>
  <c r="AM5" i="20"/>
  <c r="AL5" i="20"/>
  <c r="AK5" i="20"/>
  <c r="AJ5" i="20"/>
  <c r="AI5" i="20"/>
  <c r="AH5" i="20"/>
  <c r="AG5" i="20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AR4" i="20"/>
  <c r="AQ4" i="20"/>
  <c r="AP4" i="20"/>
  <c r="AO4" i="20"/>
  <c r="AN4" i="20"/>
  <c r="AM4" i="20"/>
  <c r="AL4" i="20"/>
  <c r="AK4" i="20"/>
  <c r="AJ4" i="20"/>
  <c r="AI4" i="20"/>
  <c r="AH4" i="20"/>
  <c r="AG4" i="20"/>
  <c r="AF4" i="20"/>
  <c r="AE4" i="20"/>
  <c r="AD4" i="20"/>
  <c r="AC4" i="20"/>
  <c r="AB4" i="20"/>
  <c r="AA4" i="20"/>
  <c r="Z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AR3" i="20"/>
  <c r="Q3" i="21" s="1"/>
  <c r="AQ3" i="20"/>
  <c r="AP3" i="20"/>
  <c r="AO3" i="20"/>
  <c r="AN3" i="20"/>
  <c r="AM3" i="20"/>
  <c r="AL3" i="20"/>
  <c r="AK3" i="20"/>
  <c r="AJ3" i="20"/>
  <c r="AI3" i="20"/>
  <c r="AH3" i="20"/>
  <c r="AG3" i="20"/>
  <c r="AF3" i="20"/>
  <c r="AE3" i="20"/>
  <c r="AD3" i="20"/>
  <c r="AC3" i="20"/>
  <c r="AB3" i="20"/>
  <c r="AA3" i="20"/>
  <c r="Z3" i="20"/>
  <c r="Y3" i="20"/>
  <c r="X3" i="20"/>
  <c r="W3" i="20"/>
  <c r="V3" i="20"/>
  <c r="U3" i="20"/>
  <c r="T3" i="20"/>
  <c r="S3" i="20"/>
  <c r="R3" i="20"/>
  <c r="Q3" i="20"/>
  <c r="P3" i="20"/>
  <c r="O3" i="20"/>
  <c r="N3" i="20"/>
  <c r="M3" i="20"/>
  <c r="L3" i="20"/>
  <c r="K3" i="20"/>
  <c r="J3" i="20"/>
  <c r="I3" i="20"/>
  <c r="H3" i="20"/>
  <c r="G3" i="20"/>
  <c r="F3" i="20"/>
  <c r="E3" i="20"/>
  <c r="D3" i="20"/>
  <c r="R8" i="21" l="1"/>
  <c r="R16" i="21"/>
  <c r="R28" i="21"/>
  <c r="R32" i="21"/>
  <c r="R36" i="21"/>
  <c r="R44" i="21"/>
  <c r="R48" i="21"/>
  <c r="R52" i="21"/>
  <c r="R60" i="21"/>
  <c r="G54" i="21" s="1"/>
  <c r="R64" i="21"/>
  <c r="G58" i="21" s="1"/>
  <c r="G25" i="21" s="1"/>
  <c r="Q54" i="21"/>
  <c r="Q82" i="21"/>
  <c r="E76" i="21" s="1"/>
  <c r="R6" i="21"/>
  <c r="R10" i="21"/>
  <c r="R18" i="21"/>
  <c r="R22" i="21"/>
  <c r="R30" i="21"/>
  <c r="R46" i="21"/>
  <c r="R50" i="21"/>
  <c r="R62" i="21"/>
  <c r="G56" i="21" s="1"/>
  <c r="R70" i="21"/>
  <c r="G64" i="21" s="1"/>
  <c r="G31" i="21" s="1"/>
  <c r="R74" i="21"/>
  <c r="G68" i="21" s="1"/>
  <c r="G35" i="21" s="1"/>
  <c r="B24" i="13"/>
  <c r="C25" i="13" s="1"/>
  <c r="R5" i="21"/>
  <c r="R11" i="21"/>
  <c r="R17" i="21"/>
  <c r="R26" i="21"/>
  <c r="R34" i="21"/>
  <c r="R57" i="21"/>
  <c r="R61" i="21"/>
  <c r="G55" i="21" s="1"/>
  <c r="R67" i="21"/>
  <c r="G61" i="21" s="1"/>
  <c r="G28" i="21" s="1"/>
  <c r="R4" i="21"/>
  <c r="R24" i="21"/>
  <c r="R40" i="21"/>
  <c r="R56" i="21"/>
  <c r="R68" i="21"/>
  <c r="G62" i="21" s="1"/>
  <c r="G29" i="21" s="1"/>
  <c r="R72" i="21"/>
  <c r="G66" i="21" s="1"/>
  <c r="G33" i="21" s="1"/>
  <c r="R80" i="21"/>
  <c r="G74" i="21" s="1"/>
  <c r="B26" i="13"/>
  <c r="C26" i="13" s="1"/>
  <c r="R20" i="21"/>
  <c r="R76" i="21"/>
  <c r="G70" i="21" s="1"/>
  <c r="G37" i="21" s="1"/>
  <c r="R13" i="21"/>
  <c r="R21" i="21"/>
  <c r="R25" i="21"/>
  <c r="R33" i="21"/>
  <c r="R41" i="21"/>
  <c r="R49" i="21"/>
  <c r="R53" i="21"/>
  <c r="R65" i="21"/>
  <c r="G59" i="21" s="1"/>
  <c r="G26" i="21" s="1"/>
  <c r="R77" i="21"/>
  <c r="G71" i="21" s="1"/>
  <c r="G38" i="21" s="1"/>
  <c r="B23" i="13"/>
  <c r="C23" i="13" s="1"/>
  <c r="R37" i="21"/>
  <c r="R73" i="21"/>
  <c r="G67" i="21" s="1"/>
  <c r="G34" i="21" s="1"/>
  <c r="R7" i="21"/>
  <c r="R15" i="21"/>
  <c r="R19" i="21"/>
  <c r="R23" i="21"/>
  <c r="R27" i="21"/>
  <c r="R31" i="21"/>
  <c r="R39" i="21"/>
  <c r="R47" i="21"/>
  <c r="R55" i="21"/>
  <c r="R59" i="21"/>
  <c r="G53" i="21" s="1"/>
  <c r="R63" i="21"/>
  <c r="G57" i="21" s="1"/>
  <c r="G24" i="21" s="1"/>
  <c r="R71" i="21"/>
  <c r="G65" i="21" s="1"/>
  <c r="G32" i="21" s="1"/>
  <c r="R79" i="21"/>
  <c r="G73" i="21" s="1"/>
  <c r="R12" i="21"/>
  <c r="R43" i="21"/>
  <c r="R51" i="21"/>
  <c r="Q58" i="21"/>
  <c r="R69" i="21"/>
  <c r="G63" i="21" s="1"/>
  <c r="G30" i="21" s="1"/>
  <c r="R75" i="21"/>
  <c r="G69" i="21" s="1"/>
  <c r="G36" i="21" s="1"/>
  <c r="R81" i="21"/>
  <c r="G75" i="21" s="1"/>
  <c r="E24" i="13"/>
  <c r="D21" i="13"/>
  <c r="E22" i="13" s="1"/>
  <c r="E21" i="13"/>
  <c r="E9" i="11"/>
  <c r="Q9" i="11"/>
  <c r="C9" i="11"/>
  <c r="O9" i="11"/>
  <c r="M9" i="11"/>
  <c r="K9" i="11"/>
  <c r="I9" i="11"/>
  <c r="G9" i="11"/>
  <c r="C31" i="13"/>
  <c r="C22" i="13"/>
  <c r="C30" i="13"/>
  <c r="C28" i="13"/>
  <c r="E34" i="13"/>
  <c r="E23" i="13"/>
  <c r="E28" i="13"/>
  <c r="E36" i="13"/>
  <c r="Q81" i="21"/>
  <c r="E75" i="21" s="1"/>
  <c r="E35" i="13"/>
  <c r="Q33" i="21"/>
  <c r="Q7" i="21"/>
  <c r="Q10" i="21"/>
  <c r="Q34" i="21"/>
  <c r="Q42" i="21"/>
  <c r="Q50" i="21"/>
  <c r="Q14" i="21"/>
  <c r="Q30" i="21"/>
  <c r="Q38" i="21"/>
  <c r="Q39" i="21"/>
  <c r="Q46" i="21"/>
  <c r="Q47" i="21"/>
  <c r="Q51" i="21"/>
  <c r="Q62" i="21"/>
  <c r="E56" i="21" s="1"/>
  <c r="Q78" i="21"/>
  <c r="E72" i="21" s="1"/>
  <c r="E39" i="21" s="1"/>
  <c r="Q28" i="21"/>
  <c r="Q76" i="21"/>
  <c r="E70" i="21" s="1"/>
  <c r="E37" i="21" s="1"/>
  <c r="E32" i="13"/>
  <c r="E33" i="13"/>
  <c r="Q19" i="21"/>
  <c r="Q25" i="21"/>
  <c r="Q67" i="21"/>
  <c r="E61" i="21" s="1"/>
  <c r="E28" i="21" s="1"/>
  <c r="Q73" i="21"/>
  <c r="E67" i="21" s="1"/>
  <c r="E34" i="21" s="1"/>
  <c r="E27" i="13"/>
  <c r="Q35" i="21"/>
  <c r="E30" i="13"/>
  <c r="E31" i="13"/>
  <c r="E26" i="13"/>
  <c r="E25" i="13"/>
  <c r="Q5" i="21"/>
  <c r="Q37" i="21"/>
  <c r="Q15" i="21"/>
  <c r="Q24" i="21"/>
  <c r="Q40" i="21"/>
  <c r="Q45" i="21"/>
  <c r="Q63" i="21"/>
  <c r="E57" i="21" s="1"/>
  <c r="E24" i="21" s="1"/>
  <c r="Q72" i="21"/>
  <c r="E66" i="21" s="1"/>
  <c r="E33" i="21" s="1"/>
  <c r="Q6" i="21"/>
  <c r="Q11" i="21"/>
  <c r="Q20" i="21"/>
  <c r="Q29" i="21"/>
  <c r="Q41" i="21"/>
  <c r="Q52" i="21"/>
  <c r="Q59" i="21"/>
  <c r="E53" i="21" s="1"/>
  <c r="Q68" i="21"/>
  <c r="E62" i="21" s="1"/>
  <c r="E29" i="21" s="1"/>
  <c r="Q77" i="21"/>
  <c r="E71" i="21" s="1"/>
  <c r="E38" i="21" s="1"/>
  <c r="Q21" i="21"/>
  <c r="Q69" i="21"/>
  <c r="E63" i="21" s="1"/>
  <c r="E30" i="21" s="1"/>
  <c r="Q8" i="21"/>
  <c r="Q17" i="21"/>
  <c r="Q26" i="21"/>
  <c r="Q31" i="21"/>
  <c r="Q43" i="21"/>
  <c r="Q55" i="21"/>
  <c r="Q65" i="21"/>
  <c r="E59" i="21" s="1"/>
  <c r="E26" i="21" s="1"/>
  <c r="Q74" i="21"/>
  <c r="E68" i="21" s="1"/>
  <c r="E35" i="21" s="1"/>
  <c r="Q79" i="21"/>
  <c r="E73" i="21" s="1"/>
  <c r="Q16" i="21"/>
  <c r="Q64" i="21"/>
  <c r="E58" i="21" s="1"/>
  <c r="E25" i="21" s="1"/>
  <c r="Q48" i="21"/>
  <c r="Q60" i="21"/>
  <c r="E54" i="21" s="1"/>
  <c r="Q4" i="21"/>
  <c r="Q13" i="21"/>
  <c r="Q22" i="21"/>
  <c r="Q27" i="21"/>
  <c r="Q36" i="21"/>
  <c r="Q49" i="21"/>
  <c r="Q56" i="21"/>
  <c r="Q61" i="21"/>
  <c r="E55" i="21" s="1"/>
  <c r="Q70" i="21"/>
  <c r="E64" i="21" s="1"/>
  <c r="E31" i="21" s="1"/>
  <c r="Q75" i="21"/>
  <c r="E69" i="21" s="1"/>
  <c r="E36" i="21" s="1"/>
  <c r="Q53" i="21"/>
  <c r="Q12" i="21"/>
  <c r="Q9" i="21"/>
  <c r="Q18" i="21"/>
  <c r="Q23" i="21"/>
  <c r="Q32" i="21"/>
  <c r="Q44" i="21"/>
  <c r="Q57" i="21"/>
  <c r="Q66" i="21"/>
  <c r="E60" i="21" s="1"/>
  <c r="E27" i="21" s="1"/>
  <c r="Q71" i="21"/>
  <c r="E65" i="21" s="1"/>
  <c r="E32" i="21" s="1"/>
  <c r="Q80" i="21"/>
  <c r="E74" i="21" s="1"/>
  <c r="U71" i="21"/>
  <c r="U67" i="21"/>
  <c r="U43" i="21"/>
  <c r="U35" i="21"/>
  <c r="U47" i="21"/>
  <c r="U55" i="21"/>
  <c r="U27" i="21"/>
  <c r="U39" i="21"/>
  <c r="C65" i="21"/>
  <c r="C32" i="21" s="1"/>
  <c r="U23" i="21"/>
  <c r="U19" i="21"/>
  <c r="U51" i="21"/>
  <c r="U11" i="21"/>
  <c r="C62" i="21"/>
  <c r="C29" i="21" s="1"/>
  <c r="U63" i="21"/>
  <c r="U7" i="21"/>
  <c r="U15" i="21"/>
  <c r="U31" i="21"/>
  <c r="U75" i="21"/>
  <c r="C58" i="21"/>
  <c r="C25" i="21" s="1"/>
  <c r="U79" i="21"/>
  <c r="U59" i="21"/>
  <c r="C69" i="21"/>
  <c r="C36" i="21" s="1"/>
  <c r="E29" i="13"/>
  <c r="C29" i="13"/>
  <c r="O19" i="11"/>
  <c r="C10" i="11"/>
  <c r="G14" i="11"/>
  <c r="Q12" i="11"/>
  <c r="K18" i="11"/>
  <c r="G17" i="11"/>
  <c r="O15" i="11"/>
  <c r="K14" i="11"/>
  <c r="G13" i="11"/>
  <c r="O11" i="11"/>
  <c r="Q24" i="11"/>
  <c r="Q16" i="11"/>
  <c r="I19" i="11"/>
  <c r="O18" i="11"/>
  <c r="C11" i="11"/>
  <c r="M21" i="11"/>
  <c r="E18" i="11"/>
  <c r="M16" i="11"/>
  <c r="I15" i="11"/>
  <c r="E14" i="11"/>
  <c r="M12" i="11"/>
  <c r="I11" i="11"/>
  <c r="E10" i="11"/>
  <c r="O23" i="11"/>
  <c r="Q19" i="11"/>
  <c r="C17" i="11"/>
  <c r="Q13" i="11"/>
  <c r="C15" i="11"/>
  <c r="K20" i="11"/>
  <c r="M19" i="11"/>
  <c r="I14" i="11"/>
  <c r="Q23" i="11"/>
  <c r="Q14" i="11"/>
  <c r="I20" i="11"/>
  <c r="K11" i="11"/>
  <c r="M20" i="11"/>
  <c r="K13" i="11"/>
  <c r="O10" i="11"/>
  <c r="Q10" i="11"/>
  <c r="G10" i="11"/>
  <c r="C13" i="11"/>
  <c r="O20" i="11"/>
  <c r="G19" i="11"/>
  <c r="M17" i="11"/>
  <c r="I16" i="11"/>
  <c r="E15" i="11"/>
  <c r="M13" i="11"/>
  <c r="I12" i="11"/>
  <c r="E11" i="11"/>
  <c r="I17" i="11"/>
  <c r="E16" i="11"/>
  <c r="E12" i="11"/>
  <c r="M10" i="11"/>
  <c r="K10" i="11"/>
  <c r="Q15" i="11"/>
  <c r="O16" i="11"/>
  <c r="E13" i="11"/>
  <c r="O12" i="11"/>
  <c r="C12" i="11"/>
  <c r="K21" i="11"/>
  <c r="O17" i="11"/>
  <c r="K16" i="11"/>
  <c r="G15" i="11"/>
  <c r="O13" i="11"/>
  <c r="K12" i="11"/>
  <c r="G11" i="11"/>
  <c r="M22" i="11"/>
  <c r="Q17" i="11"/>
  <c r="K19" i="11"/>
  <c r="O21" i="11"/>
  <c r="G18" i="11"/>
  <c r="K15" i="11"/>
  <c r="Q11" i="11"/>
  <c r="I18" i="11"/>
  <c r="E17" i="11"/>
  <c r="M15" i="11"/>
  <c r="M11" i="11"/>
  <c r="I10" i="11"/>
  <c r="Q21" i="11"/>
  <c r="M14" i="11"/>
  <c r="I13" i="11"/>
  <c r="K17" i="11"/>
  <c r="Q18" i="11"/>
  <c r="C16" i="11"/>
  <c r="G16" i="11"/>
  <c r="Q20" i="11"/>
  <c r="C14" i="11"/>
  <c r="O14" i="11"/>
  <c r="O22" i="11"/>
  <c r="Q22" i="11"/>
  <c r="G12" i="11"/>
  <c r="M18" i="11"/>
  <c r="C27" i="13" l="1"/>
  <c r="C24" i="13"/>
  <c r="C32" i="13"/>
  <c r="C33" i="13" l="1"/>
  <c r="C34" i="13" l="1"/>
  <c r="C35" i="13" l="1"/>
  <c r="C36" i="13" l="1"/>
</calcChain>
</file>

<file path=xl/sharedStrings.xml><?xml version="1.0" encoding="utf-8"?>
<sst xmlns="http://schemas.openxmlformats.org/spreadsheetml/2006/main" count="1452" uniqueCount="629">
  <si>
    <t>Series Name</t>
  </si>
  <si>
    <t>Filename</t>
  </si>
  <si>
    <t>Period</t>
  </si>
  <si>
    <t>Transform</t>
  </si>
  <si>
    <t>Mode</t>
  </si>
  <si>
    <t>Span</t>
  </si>
  <si>
    <t>Seasonal Peaks</t>
  </si>
  <si>
    <t>TD Peaks</t>
  </si>
  <si>
    <t>SAdj Peaks</t>
  </si>
  <si>
    <t>Irr Peaks</t>
  </si>
  <si>
    <t>Resid Peaks</t>
  </si>
  <si>
    <t>Ori Peaks</t>
  </si>
  <si>
    <t>Model Span</t>
  </si>
  <si>
    <t>ARIMA Model</t>
  </si>
  <si>
    <t>Variance</t>
  </si>
  <si>
    <t>Regressors</t>
  </si>
  <si>
    <t>Trading Day</t>
  </si>
  <si>
    <t>Holiday</t>
  </si>
  <si>
    <t>Seasonal</t>
  </si>
  <si>
    <t>Constant</t>
  </si>
  <si>
    <t>User</t>
  </si>
  <si>
    <t>Coded Outliers</t>
  </si>
  <si>
    <t>Phi1</t>
  </si>
  <si>
    <t>Sum NS AR</t>
  </si>
  <si>
    <t>Theta1</t>
  </si>
  <si>
    <t>Sum NS MA</t>
  </si>
  <si>
    <t>Sum Seas AR</t>
  </si>
  <si>
    <t>Sum Seas MA</t>
  </si>
  <si>
    <t>AICC</t>
  </si>
  <si>
    <t># Forecasts</t>
  </si>
  <si>
    <t>Forecast mode</t>
  </si>
  <si>
    <t>aa FcE (3-yr)</t>
  </si>
  <si>
    <t>Normal?</t>
  </si>
  <si>
    <t># LBQ Fail</t>
  </si>
  <si>
    <t>Sig LBQ</t>
  </si>
  <si>
    <t>Sig Seas LBQ</t>
  </si>
  <si>
    <t># BPQ Fail</t>
  </si>
  <si>
    <t>Sig BPQ</t>
  </si>
  <si>
    <t>Sig Seas BPQ</t>
  </si>
  <si>
    <t>Sig ACF</t>
  </si>
  <si>
    <t>Sig Seas ACF</t>
  </si>
  <si>
    <t>Sig PACF</t>
  </si>
  <si>
    <t>Sig Seas PACF</t>
  </si>
  <si>
    <t>Conv Tol</t>
  </si>
  <si>
    <t>Maxiter</t>
  </si>
  <si>
    <t># Iter</t>
  </si>
  <si>
    <t>Outlier Span</t>
  </si>
  <si>
    <t>AO Crit</t>
  </si>
  <si>
    <t>LS Crit</t>
  </si>
  <si>
    <t>TC Crit</t>
  </si>
  <si>
    <t># Outliers</t>
  </si>
  <si>
    <t># Auto</t>
  </si>
  <si>
    <t>Auto Outliers</t>
  </si>
  <si>
    <t>Rev Span</t>
  </si>
  <si>
    <t>SA.AAR</t>
  </si>
  <si>
    <t>MM.AAR</t>
  </si>
  <si>
    <t># Spans</t>
  </si>
  <si>
    <t>Span Length</t>
  </si>
  <si>
    <t>SF Cut</t>
  </si>
  <si>
    <t>SF75p</t>
  </si>
  <si>
    <t>SF%</t>
  </si>
  <si>
    <t>SA Cut</t>
  </si>
  <si>
    <t>SA75p</t>
  </si>
  <si>
    <t>SA%</t>
  </si>
  <si>
    <t>MM Cut</t>
  </si>
  <si>
    <t>MM60p</t>
  </si>
  <si>
    <t>MM%</t>
  </si>
  <si>
    <t>TD Cut</t>
  </si>
  <si>
    <t>TD75p</t>
  </si>
  <si>
    <t>TD%</t>
  </si>
  <si>
    <t>YY Cut</t>
  </si>
  <si>
    <t>YY90p</t>
  </si>
  <si>
    <t>YY%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</si>
  <si>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</si>
  <si>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</si>
  <si>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</si>
  <si>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</si>
  <si>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</si>
  <si>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</si>
  <si>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</si>
  <si>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</si>
  <si>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</si>
  <si>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</si>
  <si>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</si>
  <si>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Q</t>
  </si>
  <si>
    <t>Q2</t>
  </si>
  <si>
    <t>D8F</t>
  </si>
  <si>
    <t>D8F p-val</t>
  </si>
  <si>
    <t>Sigma Lim</t>
  </si>
  <si>
    <t>Seasonal MA</t>
  </si>
  <si>
    <t>Trend MA</t>
  </si>
  <si>
    <t>I/S Ratio</t>
  </si>
  <si>
    <t>I/C Ratio</t>
  </si>
  <si>
    <t>MCD</t>
  </si>
  <si>
    <t>ser1</t>
  </si>
  <si>
    <t>Log(y)**</t>
  </si>
  <si>
    <t>multiplicative*</t>
  </si>
  <si>
    <t>1994.01 to 2003.04</t>
  </si>
  <si>
    <t>(0 1 1)(0 1 0)**</t>
  </si>
  <si>
    <t>1-Coefficient Trading Day + Leap Year + Easter[1]</t>
  </si>
  <si>
    <t>TD1NoLpyear[t3.27]Lpyear[t3.30]</t>
  </si>
  <si>
    <t>E1[t3.58]**</t>
  </si>
  <si>
    <t>withinsample</t>
  </si>
  <si>
    <t>?</t>
  </si>
  <si>
    <t>3.576 *</t>
  </si>
  <si>
    <t>1.50 2.50</t>
  </si>
  <si>
    <t>3x3 **</t>
  </si>
  <si>
    <t>5**</t>
  </si>
  <si>
    <t>ser2</t>
  </si>
  <si>
    <t>1994.01 to 2004.01</t>
  </si>
  <si>
    <t>TD1NoLpyear[t3.07]Lpyear[t2.90]</t>
  </si>
  <si>
    <t>E1[t3.42]**</t>
  </si>
  <si>
    <t>3.583 *</t>
  </si>
  <si>
    <t>ser3</t>
  </si>
  <si>
    <t>1994.01 to 2004.02</t>
  </si>
  <si>
    <t>TD1NoLpyear[t2.92]Lpyear[t2.68]</t>
  </si>
  <si>
    <t>E1[t3.26]**</t>
  </si>
  <si>
    <t>3.590 *</t>
  </si>
  <si>
    <t>2004.01 to 2004.01</t>
  </si>
  <si>
    <t>ser4</t>
  </si>
  <si>
    <t>1994.01 to 2004.03</t>
  </si>
  <si>
    <t>TD1NoLpyear[t2.93]Lpyear[t2.64]</t>
  </si>
  <si>
    <t>E1[t3.28]**</t>
  </si>
  <si>
    <t>3.597 *</t>
  </si>
  <si>
    <t>2004.01 to 2004.02</t>
  </si>
  <si>
    <t>ser5</t>
  </si>
  <si>
    <t>1994.01 to 2004.04</t>
  </si>
  <si>
    <t>TD1NoLpyear[t2.96]Lpyear[t2.64]</t>
  </si>
  <si>
    <t>E1[t3.34]**</t>
  </si>
  <si>
    <t>3.603 *</t>
  </si>
  <si>
    <t>2004.01 to 2004.03</t>
  </si>
  <si>
    <t>ser6</t>
  </si>
  <si>
    <t>1994.01 to 2005.01</t>
  </si>
  <si>
    <t>(0 1 0)(0 1 1)**</t>
  </si>
  <si>
    <t>TD1NoLpyear[t2.99]Lpyear[t2.18]</t>
  </si>
  <si>
    <t>E1[t3.82]**</t>
  </si>
  <si>
    <t>3.610 *</t>
  </si>
  <si>
    <t>2004.01 to 2004.04</t>
  </si>
  <si>
    <t>ser7</t>
  </si>
  <si>
    <t>1994.01 to 2005.02</t>
  </si>
  <si>
    <t>TD1NoLpyear[t3.02]Lpyear[t2.14]</t>
  </si>
  <si>
    <t>E1[t4.22]**</t>
  </si>
  <si>
    <t>3.616 *</t>
  </si>
  <si>
    <t>2004.01 to 2005.01</t>
  </si>
  <si>
    <t>ser8</t>
  </si>
  <si>
    <t>1994.01 to 2005.03</t>
  </si>
  <si>
    <t>TD1NoLpyear[t2.89]Lpyear[t1.96]</t>
  </si>
  <si>
    <t>E1[t3.90]**</t>
  </si>
  <si>
    <t>3.622 *</t>
  </si>
  <si>
    <t>2004.01 to 2005.02</t>
  </si>
  <si>
    <t>ser9</t>
  </si>
  <si>
    <t>1994.01 to 2005.04</t>
  </si>
  <si>
    <t>(0 1 1)(0 1 1)**</t>
  </si>
  <si>
    <t>TD1NoLpyear[t2.48]Lpyear[t1.68]</t>
  </si>
  <si>
    <t>E1[t3.43]**</t>
  </si>
  <si>
    <t>3.627 *</t>
  </si>
  <si>
    <t>2004.01 to 2005.03</t>
  </si>
  <si>
    <t>ser10</t>
  </si>
  <si>
    <t>1994.01 to 2006.01</t>
  </si>
  <si>
    <t>TD1NoLpyear[t1.68]Lpyear[t1.71]</t>
  </si>
  <si>
    <t>E1[t3.38]**</t>
  </si>
  <si>
    <t>3.633 *</t>
  </si>
  <si>
    <t>2004.01 to 2005.04</t>
  </si>
  <si>
    <t>ser11</t>
  </si>
  <si>
    <t>1994.01 to 2006.02</t>
  </si>
  <si>
    <t>TD1NoLpyear[t1.74]Lpyear[t1.69]</t>
  </si>
  <si>
    <t>3.638 *</t>
  </si>
  <si>
    <t>2004.01 to 2006.01</t>
  </si>
  <si>
    <t>ser12</t>
  </si>
  <si>
    <t>1994.01 to 2006.03</t>
  </si>
  <si>
    <t>TD1NoLpyear[t1.67]Lpyear[t1.66]</t>
  </si>
  <si>
    <t>3.644 *</t>
  </si>
  <si>
    <t>2004.01 to 2006.02</t>
  </si>
  <si>
    <t>ser13</t>
  </si>
  <si>
    <t>1994.01 to 2006.04</t>
  </si>
  <si>
    <t>TD1NoLpyear[t1.56]Lpyear[t1.62]</t>
  </si>
  <si>
    <t>E1[t3.32]**</t>
  </si>
  <si>
    <t>3.649 *</t>
  </si>
  <si>
    <t>2004.01 to 2006.03</t>
  </si>
  <si>
    <t>ser14</t>
  </si>
  <si>
    <t>1994.01 to 2007.01</t>
  </si>
  <si>
    <t>TD1NoLpyear[t1.67]Lpyear[t1.59]</t>
  </si>
  <si>
    <t>3.654 *</t>
  </si>
  <si>
    <t>2004.01 to 2006.04</t>
  </si>
  <si>
    <t>ser15</t>
  </si>
  <si>
    <t>1994.01 to 2007.02</t>
  </si>
  <si>
    <t>TD1NoLpyear[t1.56]Lpyear[t1.64]</t>
  </si>
  <si>
    <t>E1[t3.37]**</t>
  </si>
  <si>
    <t>3.659 *</t>
  </si>
  <si>
    <t>2004.01 to 2007.01</t>
  </si>
  <si>
    <t>ser16</t>
  </si>
  <si>
    <t>1994.01 to 2007.03</t>
  </si>
  <si>
    <t>TD1NoLpyear[t1.65]Lpyear[t1.56]</t>
  </si>
  <si>
    <t>E1[t3.29]**</t>
  </si>
  <si>
    <t>ok</t>
  </si>
  <si>
    <t>3.664 *</t>
  </si>
  <si>
    <t>2004.01 to 2007.02</t>
  </si>
  <si>
    <t>ser17</t>
  </si>
  <si>
    <t>1994.01 to 2007.04</t>
  </si>
  <si>
    <t>(0 1 1)(1 1 0)**</t>
  </si>
  <si>
    <t>TD1NoLpyear[t2.46]Lpyear[t1.62]</t>
  </si>
  <si>
    <t>E1[t3.72]**</t>
  </si>
  <si>
    <t>3.668 *</t>
  </si>
  <si>
    <t>2004.01 to 2007.03</t>
  </si>
  <si>
    <t>ser18</t>
  </si>
  <si>
    <t>1994.01 to 2008.01</t>
  </si>
  <si>
    <t>(0 1 1)(2 1 0)**</t>
  </si>
  <si>
    <t>TD1NoLpyear[t2.26]Lpyear[t2.15]</t>
  </si>
  <si>
    <t>E1[t3.69]**</t>
  </si>
  <si>
    <t>3.673 *</t>
  </si>
  <si>
    <t>2004.01 to 2007.04</t>
  </si>
  <si>
    <t>ser19</t>
  </si>
  <si>
    <t>1994.01 to 2008.02</t>
  </si>
  <si>
    <t>TD1NoLpyear[t2.16]Lpyear[t2.03]</t>
  </si>
  <si>
    <t>E1[t3.64]**</t>
  </si>
  <si>
    <t>3.678 *</t>
  </si>
  <si>
    <t>2004.01 to 2008.01</t>
  </si>
  <si>
    <t>ser20</t>
  </si>
  <si>
    <t>1994.01 to 2008.03</t>
  </si>
  <si>
    <t>TD1NoLpyear[t2.17]Lpyear[t2.05]</t>
  </si>
  <si>
    <t>3.682 *</t>
  </si>
  <si>
    <t>2004.01 to 2008.02</t>
  </si>
  <si>
    <t>ser21</t>
  </si>
  <si>
    <t>1994.01 to 2008.04</t>
  </si>
  <si>
    <t>TD1NoLpyear[t2.22]Lpyear[t2.07]</t>
  </si>
  <si>
    <t>3.686 *</t>
  </si>
  <si>
    <t>2004.01 to 2008.03</t>
  </si>
  <si>
    <t>ser22</t>
  </si>
  <si>
    <t>1994.01 to 2009.01</t>
  </si>
  <si>
    <t>TD1NoLpyear[t2.58]Lpyear[t2.36]</t>
  </si>
  <si>
    <t>E1[t3.86]**</t>
  </si>
  <si>
    <t>3.691 *</t>
  </si>
  <si>
    <t>2004.01 to 2008.04</t>
  </si>
  <si>
    <t>ser23</t>
  </si>
  <si>
    <t>1994.01 to 2009.02</t>
  </si>
  <si>
    <t>TD1NoLpyear[t2.69]Lpyear[t2.49]</t>
  </si>
  <si>
    <t>3.695 *</t>
  </si>
  <si>
    <t>2009.01 to 2009.01</t>
  </si>
  <si>
    <t>ser24</t>
  </si>
  <si>
    <t>1994.01 to 2009.03</t>
  </si>
  <si>
    <t>TD1NoLpyear[t2.63]Lpyear[t2.50]</t>
  </si>
  <si>
    <t>E1[t4.80]**</t>
  </si>
  <si>
    <t>3.699 *</t>
  </si>
  <si>
    <t>2009.01 to 2009.02</t>
  </si>
  <si>
    <t>ser25</t>
  </si>
  <si>
    <t>1994.01 to 2009.04</t>
  </si>
  <si>
    <t>TD1NoLpyear[t2.51]Lpyear[t2.43]</t>
  </si>
  <si>
    <t>E1[t4.62]**</t>
  </si>
  <si>
    <t>3.703 *</t>
  </si>
  <si>
    <t>2009.01 to 2009.03</t>
  </si>
  <si>
    <t>ser26</t>
  </si>
  <si>
    <t>1994.01 to 2010.01</t>
  </si>
  <si>
    <t>TD1NoLpyear[t2.40]Lpyear[t2.48]</t>
  </si>
  <si>
    <t>E1[t4.21]**</t>
  </si>
  <si>
    <t>3.707 *</t>
  </si>
  <si>
    <t>2009.01 to 2009.04</t>
  </si>
  <si>
    <t>ser27</t>
  </si>
  <si>
    <t>1994.01 to 2010.02</t>
  </si>
  <si>
    <t>TD1NoLpyear[t2.42]Lpyear[t2.50]</t>
  </si>
  <si>
    <t>E1[t4.25]**</t>
  </si>
  <si>
    <t>3.711 *</t>
  </si>
  <si>
    <t>2009.01 to 2010.01</t>
  </si>
  <si>
    <t>ser28</t>
  </si>
  <si>
    <t>1994.01 to 2010.03</t>
  </si>
  <si>
    <t>TD1NoLpyear[t2.56]Lpyear[t2.45]</t>
  </si>
  <si>
    <t>E1[t3.93]**</t>
  </si>
  <si>
    <t>3.714 *</t>
  </si>
  <si>
    <t>2009.01 to 2010.02</t>
  </si>
  <si>
    <t>ser29</t>
  </si>
  <si>
    <t>1994.01 to 2010.04</t>
  </si>
  <si>
    <t>TD1NoLpyear[t2.59]Lpyear[t2.45]</t>
  </si>
  <si>
    <t>E1[t3.94]**</t>
  </si>
  <si>
    <t>3.718 *</t>
  </si>
  <si>
    <t>2009.01 to 2010.03</t>
  </si>
  <si>
    <t>ser30</t>
  </si>
  <si>
    <t>1994.01 to 2011.01</t>
  </si>
  <si>
    <t>TD1NoLpyear[t2.44]Lpyear[t2.37]</t>
  </si>
  <si>
    <t>E1[t3.95]**</t>
  </si>
  <si>
    <t>3.722 *</t>
  </si>
  <si>
    <t>2009.01 to 2010.04</t>
  </si>
  <si>
    <t>ser31</t>
  </si>
  <si>
    <t>1994.01 to 2011.02</t>
  </si>
  <si>
    <t>TD1NoLpyear[t2.46]Lpyear[t2.40]</t>
  </si>
  <si>
    <t>E1[t4.01]**</t>
  </si>
  <si>
    <t>3.725 *</t>
  </si>
  <si>
    <t>2009.01 to 2011.01</t>
  </si>
  <si>
    <t>ser32</t>
  </si>
  <si>
    <t>1994.01 to 2011.03</t>
  </si>
  <si>
    <t>TD1NoLpyear[t2.43]Lpyear[t2.36]</t>
  </si>
  <si>
    <t>E1[t3.98]**</t>
  </si>
  <si>
    <t>3.729 *</t>
  </si>
  <si>
    <t>2009.01 to 2011.02</t>
  </si>
  <si>
    <t>ser33</t>
  </si>
  <si>
    <t>1994.01 to 2011.04</t>
  </si>
  <si>
    <t>TD1NoLpyear[t2.23]Lpyear[t2.34]</t>
  </si>
  <si>
    <t>E1[t3.91]**</t>
  </si>
  <si>
    <t>3.732 *</t>
  </si>
  <si>
    <t>2009.01 to 2011.03</t>
  </si>
  <si>
    <t>ser34</t>
  </si>
  <si>
    <t>1994.01 to 2012.01</t>
  </si>
  <si>
    <t>TD1NoLpyear[t2.58]Lpyear[t3.14]</t>
  </si>
  <si>
    <t>E1[t3.87]**</t>
  </si>
  <si>
    <t>3.736 *</t>
  </si>
  <si>
    <t>2009.01 to 2011.04</t>
  </si>
  <si>
    <t>ser35</t>
  </si>
  <si>
    <t>1994.01 to 2012.02</t>
  </si>
  <si>
    <t>TD1NoLpyear[t2.46]Lpyear[t3.43]</t>
  </si>
  <si>
    <t>7--8</t>
  </si>
  <si>
    <t>s8</t>
  </si>
  <si>
    <t>3.739 *</t>
  </si>
  <si>
    <t>2009.01 to 2012.01</t>
  </si>
  <si>
    <t>ser36</t>
  </si>
  <si>
    <t>1994.01 to 2012.03</t>
  </si>
  <si>
    <t>TD1NoLpyear[t2.55]Lpyear[t3.47]</t>
  </si>
  <si>
    <t>E1[t3.67]**</t>
  </si>
  <si>
    <t>3.742 *</t>
  </si>
  <si>
    <t>2009.01 to 2012.02</t>
  </si>
  <si>
    <t>ser37</t>
  </si>
  <si>
    <t>1994.01 to 2012.04</t>
  </si>
  <si>
    <t>TD1NoLpyear[t2.76]Lpyear[t3.47]</t>
  </si>
  <si>
    <t>3.746 *</t>
  </si>
  <si>
    <t>2009.01 to 2012.03</t>
  </si>
  <si>
    <t>ser38</t>
  </si>
  <si>
    <t>1994.01 to 2013.01</t>
  </si>
  <si>
    <t>TD1NoLpyear[t2.77]Lpyear[t3.68]</t>
  </si>
  <si>
    <t>E1[t3.60]**</t>
  </si>
  <si>
    <t>3.749 *</t>
  </si>
  <si>
    <t>2009.01 to 2012.04</t>
  </si>
  <si>
    <t>ser39</t>
  </si>
  <si>
    <t>1994.01 to 2013.02</t>
  </si>
  <si>
    <t>TD1NoLpyear[t2.75]Lpyear[t3.74]</t>
  </si>
  <si>
    <t>E1[t3.56]**</t>
  </si>
  <si>
    <t>3.752 *</t>
  </si>
  <si>
    <t>2009.01 to 2013.01</t>
  </si>
  <si>
    <t>ser40</t>
  </si>
  <si>
    <t>1994.01 to 2013.03</t>
  </si>
  <si>
    <t>TD1NoLpyear[t2.97]Lpyear[t3.73]</t>
  </si>
  <si>
    <t>3.755 *</t>
  </si>
  <si>
    <t>2009.01 to 2013.02</t>
  </si>
  <si>
    <t>ser41</t>
  </si>
  <si>
    <t>1994.01 to 2013.04</t>
  </si>
  <si>
    <t>TD1NoLpyear[t2.97]Lpyear[t3.71]</t>
  </si>
  <si>
    <t>E1[t3.66]**</t>
  </si>
  <si>
    <t>3.758 *</t>
  </si>
  <si>
    <t>2009.01 to 2013.03</t>
  </si>
  <si>
    <t>Year</t>
  </si>
  <si>
    <t>ser1.d11</t>
  </si>
  <si>
    <t>ser2.d11</t>
  </si>
  <si>
    <t>ser3.d11</t>
  </si>
  <si>
    <t>ser4.d11</t>
  </si>
  <si>
    <t>ser5.d11</t>
  </si>
  <si>
    <t>ser6.d11</t>
  </si>
  <si>
    <t>ser7.d11</t>
  </si>
  <si>
    <t>ser8.d11</t>
  </si>
  <si>
    <t>ser9.d11</t>
  </si>
  <si>
    <t>ser10.d11</t>
  </si>
  <si>
    <t>ser11.d11</t>
  </si>
  <si>
    <t>ser12.d11</t>
  </si>
  <si>
    <t>ser13.d11</t>
  </si>
  <si>
    <t>ser14.d11</t>
  </si>
  <si>
    <t>ser15.d11</t>
  </si>
  <si>
    <t>ser16.d11</t>
  </si>
  <si>
    <t>ser17.d11</t>
  </si>
  <si>
    <t>ser18.d11</t>
  </si>
  <si>
    <t>ser19.d11</t>
  </si>
  <si>
    <t>ser20.d11</t>
  </si>
  <si>
    <t>ser21.d11</t>
  </si>
  <si>
    <t>ser22.d11</t>
  </si>
  <si>
    <t>ser23.d11</t>
  </si>
  <si>
    <t>ser24.d11</t>
  </si>
  <si>
    <t>ser25.d11</t>
  </si>
  <si>
    <t>ser26.d11</t>
  </si>
  <si>
    <t>ser27.d11</t>
  </si>
  <si>
    <t>ser28.d11</t>
  </si>
  <si>
    <t>ser29.d11</t>
  </si>
  <si>
    <t>ser30.d11</t>
  </si>
  <si>
    <t>ser31.d11</t>
  </si>
  <si>
    <t>ser32.d11</t>
  </si>
  <si>
    <t>ser33.d11</t>
  </si>
  <si>
    <t>ser34.d11</t>
  </si>
  <si>
    <t>ser35.d11</t>
  </si>
  <si>
    <t>ser36.d11</t>
  </si>
  <si>
    <t>ser37.d11</t>
  </si>
  <si>
    <t>ser38.d11</t>
  </si>
  <si>
    <t>ser39.d11</t>
  </si>
  <si>
    <t>ser40.d11</t>
  </si>
  <si>
    <t>ser41.d11</t>
  </si>
  <si>
    <t>ser1.d12</t>
  </si>
  <si>
    <t>ser2.d12</t>
  </si>
  <si>
    <t>ser3.d12</t>
  </si>
  <si>
    <t>ser4.d12</t>
  </si>
  <si>
    <t>ser5.d12</t>
  </si>
  <si>
    <t>ser6.d12</t>
  </si>
  <si>
    <t>ser7.d12</t>
  </si>
  <si>
    <t>ser8.d12</t>
  </si>
  <si>
    <t>ser9.d12</t>
  </si>
  <si>
    <t>ser10.d12</t>
  </si>
  <si>
    <t>ser11.d12</t>
  </si>
  <si>
    <t>ser12.d12</t>
  </si>
  <si>
    <t>ser13.d12</t>
  </si>
  <si>
    <t>ser14.d12</t>
  </si>
  <si>
    <t>ser15.d12</t>
  </si>
  <si>
    <t>ser16.d12</t>
  </si>
  <si>
    <t>ser17.d12</t>
  </si>
  <si>
    <t>ser18.d12</t>
  </si>
  <si>
    <t>ser19.d12</t>
  </si>
  <si>
    <t>ser20.d12</t>
  </si>
  <si>
    <t>ser21.d12</t>
  </si>
  <si>
    <t>ser22.d12</t>
  </si>
  <si>
    <t>ser23.d12</t>
  </si>
  <si>
    <t>ser24.d12</t>
  </si>
  <si>
    <t>ser25.d12</t>
  </si>
  <si>
    <t>ser26.d12</t>
  </si>
  <si>
    <t>ser27.d12</t>
  </si>
  <si>
    <t>ser28.d12</t>
  </si>
  <si>
    <t>ser29.d12</t>
  </si>
  <si>
    <t>ser30.d12</t>
  </si>
  <si>
    <t>ser31.d12</t>
  </si>
  <si>
    <t>ser32.d12</t>
  </si>
  <si>
    <t>ser33.d12</t>
  </si>
  <si>
    <t>ser34.d12</t>
  </si>
  <si>
    <t>ser35.d12</t>
  </si>
  <si>
    <t>ser36.d12</t>
  </si>
  <si>
    <t>ser37.d12</t>
  </si>
  <si>
    <t>ser38.d12</t>
  </si>
  <si>
    <t>ser39.d12</t>
  </si>
  <si>
    <t>ser40.d12</t>
  </si>
  <si>
    <t>ser41.d12</t>
  </si>
  <si>
    <t>ser1.a1</t>
  </si>
  <si>
    <t>ser2.a1</t>
  </si>
  <si>
    <t>ser3.a1</t>
  </si>
  <si>
    <t>ser4.a1</t>
  </si>
  <si>
    <t>ser5.a1</t>
  </si>
  <si>
    <t>ser6.a1</t>
  </si>
  <si>
    <t>ser7.a1</t>
  </si>
  <si>
    <t>ser8.a1</t>
  </si>
  <si>
    <t>ser9.a1</t>
  </si>
  <si>
    <t>ser10.a1</t>
  </si>
  <si>
    <t>ser11.a1</t>
  </si>
  <si>
    <t>ser12.a1</t>
  </si>
  <si>
    <t>ser13.a1</t>
  </si>
  <si>
    <t>ser14.a1</t>
  </si>
  <si>
    <t>ser15.a1</t>
  </si>
  <si>
    <t>ser16.a1</t>
  </si>
  <si>
    <t>ser17.a1</t>
  </si>
  <si>
    <t>ser18.a1</t>
  </si>
  <si>
    <t>ser19.a1</t>
  </si>
  <si>
    <t>ser20.a1</t>
  </si>
  <si>
    <t>ser21.a1</t>
  </si>
  <si>
    <t>ser22.a1</t>
  </si>
  <si>
    <t>ser23.a1</t>
  </si>
  <si>
    <t>ser24.a1</t>
  </si>
  <si>
    <t>ser25.a1</t>
  </si>
  <si>
    <t>ser26.a1</t>
  </si>
  <si>
    <t>ser27.a1</t>
  </si>
  <si>
    <t>ser28.a1</t>
  </si>
  <si>
    <t>ser29.a1</t>
  </si>
  <si>
    <t>ser30.a1</t>
  </si>
  <si>
    <t>ser31.a1</t>
  </si>
  <si>
    <t>ser32.a1</t>
  </si>
  <si>
    <t>ser33.a1</t>
  </si>
  <si>
    <t>ser34.a1</t>
  </si>
  <si>
    <t>ser35.a1</t>
  </si>
  <si>
    <t>ser36.a1</t>
  </si>
  <si>
    <t>ser37.a1</t>
  </si>
  <si>
    <t>ser38.a1</t>
  </si>
  <si>
    <t>ser39.a1</t>
  </si>
  <si>
    <t>ser40.a1</t>
  </si>
  <si>
    <t>ser41.a1</t>
  </si>
  <si>
    <t>Example 7.1 Seasonally adjusted series, Seasonal, Irregular and Trend-Cycle components</t>
  </si>
  <si>
    <t>(1)</t>
  </si>
  <si>
    <t>(2)</t>
  </si>
  <si>
    <t>(3)</t>
  </si>
  <si>
    <t>Date</t>
  </si>
  <si>
    <t>Q1</t>
  </si>
  <si>
    <t>Q3</t>
  </si>
  <si>
    <t>Q4</t>
  </si>
  <si>
    <t>Revisions to the Seasonally Adjusted Estimates by Adding New Observations</t>
  </si>
  <si>
    <t>Index</t>
  </si>
  <si>
    <t>Based on Seasonal Factors Forcast from q1 1999</t>
  </si>
  <si>
    <t>(Based on data from Example 7.1)</t>
  </si>
  <si>
    <t>Value</t>
  </si>
  <si>
    <t>original</t>
  </si>
  <si>
    <t>S (factor)</t>
  </si>
  <si>
    <t>Irregular</t>
  </si>
  <si>
    <t>SA</t>
  </si>
  <si>
    <t>TC</t>
  </si>
  <si>
    <t>date</t>
  </si>
  <si>
    <t>Data Until</t>
  </si>
  <si>
    <t>Q1-12</t>
  </si>
  <si>
    <t>Q2-12</t>
  </si>
  <si>
    <t>Q1-13</t>
  </si>
  <si>
    <t>Q3-12</t>
  </si>
  <si>
    <t>Q4-12</t>
  </si>
  <si>
    <t>Q2-13</t>
  </si>
  <si>
    <t>Q3-13</t>
  </si>
  <si>
    <t>Q4-13</t>
  </si>
  <si>
    <t>ser33.d16</t>
  </si>
  <si>
    <t>ser41.d10</t>
  </si>
  <si>
    <t>Pure Seasonal</t>
  </si>
  <si>
    <t>Combined factors</t>
  </si>
  <si>
    <t>The chart and table demonstrate the effect of current update (concurrent adjustment) versus use of one-year-ahead forecast seasonal factors. As can be seen by comparing with Example 7.3, use of one-year-ahead forecasts of the seasonal factors in loss of information and larger, but less frequent, revisions. In particular, in this example, using one-year-ahead forecasts of the seasonal factors results in loss of information and larger, but less frequent, revisions. In particular, in this example, using one-year-ahead forecasts of the seasonal factors gave an initial estimated decline from q3 to q4 1999 in the seasonally adjusted series of -2.7 percent, which is substaintally larger compared with the initial estimate of -0.8 percent with current update of the seasonal factors (see Example 8.3).</t>
  </si>
  <si>
    <t>Concurrent</t>
  </si>
  <si>
    <t>Final</t>
  </si>
  <si>
    <t>Original</t>
  </si>
  <si>
    <t>(4)=(1) /(2)</t>
  </si>
  <si>
    <t>(5)=(4) /(3)</t>
  </si>
  <si>
    <t>q1</t>
  </si>
  <si>
    <t>q2</t>
  </si>
  <si>
    <t>q3</t>
  </si>
  <si>
    <t>q4</t>
  </si>
  <si>
    <t>Rate of Change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</si>
  <si>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</si>
  <si>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</si>
  <si>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</si>
  <si>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</si>
  <si>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</si>
  <si>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</si>
  <si>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</si>
  <si>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</si>
  <si>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</si>
  <si>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</si>
  <si>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</si>
  <si>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</si>
  <si>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</si>
  <si>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</si>
  <si>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</si>
  <si>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</si>
  <si>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Revisions to Trend-Cycle Estimates by Adding New Observations</t>
  </si>
  <si>
    <t>Quarter</t>
  </si>
  <si>
    <t>Additive Outlier</t>
  </si>
  <si>
    <t>Level Shift</t>
  </si>
  <si>
    <t>Temporary Change</t>
  </si>
  <si>
    <t>Seasonal Outlier</t>
  </si>
  <si>
    <t>Temporary Level Shift</t>
  </si>
  <si>
    <t>Ramp</t>
  </si>
  <si>
    <t>Outlier without mean effect</t>
  </si>
  <si>
    <t>Presenting the seasonally adjusted series and estimates of the trend-cycle components in the same chart highlights the overall development in the two series over time, including the uncertainties represented by the irregular component. Users should informed that trend-cycle estimates of the latest observations are subject to high uncertainty amd should be taken with care.</t>
  </si>
  <si>
    <t>Multiplicative decomposition approach using X-11</t>
  </si>
  <si>
    <t>Example 7.2 Revisions to the Seasonally Adjusted Series</t>
  </si>
  <si>
    <t>(Original unadjusted data in Chart 7.2.)</t>
  </si>
  <si>
    <t>Example 7.3. Revisions to the Trend-Cycle Component</t>
  </si>
  <si>
    <t>(Original unadjusted data in Chart 7.2)</t>
  </si>
  <si>
    <t>Example 7.4. Concurrent Adjustment vs. Current Adjustment</t>
  </si>
  <si>
    <t>Concurrent Adjustment vs. Current Adjustment (one-year-ahead forecast of seasonal factors)</t>
  </si>
  <si>
    <t>Concurrent Seasonal Adjustment (up to 2013q4)</t>
  </si>
  <si>
    <t>Fixed Seasonal Factors from 2013q1</t>
  </si>
  <si>
    <t>q1 1994</t>
  </si>
  <si>
    <t>q2 1994</t>
  </si>
  <si>
    <t xml:space="preserve">q3 1994 </t>
  </si>
  <si>
    <t>q4 1994</t>
  </si>
  <si>
    <t>q1 1995</t>
  </si>
  <si>
    <t>q2 1995</t>
  </si>
  <si>
    <t xml:space="preserve">q3 1995 </t>
  </si>
  <si>
    <t>q4 1995</t>
  </si>
  <si>
    <t>q1 1996</t>
  </si>
  <si>
    <t>q2 1996</t>
  </si>
  <si>
    <t xml:space="preserve">q3 1996 </t>
  </si>
  <si>
    <t>q4 1996</t>
  </si>
  <si>
    <t>q1 1997</t>
  </si>
  <si>
    <t>q2 1997</t>
  </si>
  <si>
    <t xml:space="preserve">q3 1997 </t>
  </si>
  <si>
    <t>q4 1997</t>
  </si>
  <si>
    <t>q1 1998</t>
  </si>
  <si>
    <t>q2 1998</t>
  </si>
  <si>
    <t xml:space="preserve">q3 1998 </t>
  </si>
  <si>
    <t>q4 1998</t>
  </si>
  <si>
    <t>q1 1999</t>
  </si>
  <si>
    <t>q2 1999</t>
  </si>
  <si>
    <t xml:space="preserve">q3 1999 </t>
  </si>
  <si>
    <t>q4 1999</t>
  </si>
  <si>
    <t>q1 2000</t>
  </si>
  <si>
    <t>q2 2000</t>
  </si>
  <si>
    <t xml:space="preserve">q3 2000 </t>
  </si>
  <si>
    <t>q4 2000</t>
  </si>
  <si>
    <t>q1 2001</t>
  </si>
  <si>
    <t>q2 2001</t>
  </si>
  <si>
    <t xml:space="preserve">q3 2001 </t>
  </si>
  <si>
    <t>q4 2001</t>
  </si>
  <si>
    <t>q1 2002</t>
  </si>
  <si>
    <t>q2 2002</t>
  </si>
  <si>
    <t xml:space="preserve">q3 2002 </t>
  </si>
  <si>
    <t>q4 2002</t>
  </si>
  <si>
    <t>q1 2003</t>
  </si>
  <si>
    <t>q2 2003</t>
  </si>
  <si>
    <t xml:space="preserve">q3 2003 </t>
  </si>
  <si>
    <t>q4 2003</t>
  </si>
  <si>
    <t>q1 2004</t>
  </si>
  <si>
    <t>q2 2004</t>
  </si>
  <si>
    <t xml:space="preserve">q3 2004 </t>
  </si>
  <si>
    <t>q4 2004</t>
  </si>
  <si>
    <t>q1 2005</t>
  </si>
  <si>
    <t>q2 2005</t>
  </si>
  <si>
    <t xml:space="preserve">q3 2005 </t>
  </si>
  <si>
    <t>q1 2006</t>
  </si>
  <si>
    <t>q2 2006</t>
  </si>
  <si>
    <t xml:space="preserve">q3 2006 </t>
  </si>
  <si>
    <t>q4 2006</t>
  </si>
  <si>
    <t>q1 2007</t>
  </si>
  <si>
    <t>q2 2007</t>
  </si>
  <si>
    <t xml:space="preserve">q3 2007 </t>
  </si>
  <si>
    <t>q4 2007</t>
  </si>
  <si>
    <t>q1 2008</t>
  </si>
  <si>
    <t>q2 2008</t>
  </si>
  <si>
    <t xml:space="preserve">q3 2008 </t>
  </si>
  <si>
    <t>q4 2008</t>
  </si>
  <si>
    <t>q1 2009</t>
  </si>
  <si>
    <t>q2 2009</t>
  </si>
  <si>
    <t xml:space="preserve">q3 2009 </t>
  </si>
  <si>
    <t>q4 2009</t>
  </si>
  <si>
    <t>q1 2010</t>
  </si>
  <si>
    <t>q2 2010</t>
  </si>
  <si>
    <t xml:space="preserve">q3 2010 </t>
  </si>
  <si>
    <t>q4 2010</t>
  </si>
  <si>
    <t>q1 2011</t>
  </si>
  <si>
    <t>q2 2011</t>
  </si>
  <si>
    <t xml:space="preserve">q3 2011 </t>
  </si>
  <si>
    <t>q4 2011</t>
  </si>
  <si>
    <t>q1 2012</t>
  </si>
  <si>
    <t>q2 2012</t>
  </si>
  <si>
    <t xml:space="preserve">q3 2012 </t>
  </si>
  <si>
    <t>q4 2012</t>
  </si>
  <si>
    <t>q1 2013</t>
  </si>
  <si>
    <t>q2 2013</t>
  </si>
  <si>
    <t xml:space="preserve">q3 2013 </t>
  </si>
  <si>
    <t>q4 2013</t>
  </si>
  <si>
    <t>Figure 7.1 Types of Outliers</t>
  </si>
  <si>
    <t>Figure 7.2 A Simulated Series with Trend, Seasonal, Calendar, and Irregular effects</t>
  </si>
  <si>
    <t>Figure 7.4 Presentation of the Seasonally Adjusted Series and Trend-cycle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</si>
</sst>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;[Red]\-#,##0.0;_(* &quot;-&quot;??_)"/>
    <numFmt numFmtId="165" formatCode="#,##0.00;[Red]\-#,##0.00;_(* &quot;-&quot;??_)"/>
    <numFmt numFmtId="166" formatCode="#,##0.000;[Red]\-#,##0.000;_(* &quot;-&quot;??_)"/>
    <numFmt numFmtId="167" formatCode="#,##0.0000;[Red]\-#,##0.0000;_(* &quot;-&quot;??_)"/>
    <numFmt numFmtId="168" formatCode="0.0000;[Red]0.0000"/>
    <numFmt numFmtId="169" formatCode="0.0%"/>
    <numFmt numFmtId="170" formatCode="0.000"/>
    <numFmt numFmtId="171" formatCode="0.0"/>
    <numFmt numFmtId="172" formatCode="0.0000000"/>
    <numFmt numFmtId="173" formatCode="#,##0.00000;[Red]\-#,##0.00000;_(* &quot;-&quot;??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EF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3" fillId="0" borderId="1" xfId="0" applyFont="1" applyBorder="1" applyAlignment="1"/>
    <xf numFmtId="11" fontId="3" fillId="0" borderId="1" xfId="0" applyNumberFormat="1" applyFont="1" applyBorder="1" applyAlignment="1"/>
    <xf numFmtId="0" fontId="4" fillId="2" borderId="1" xfId="0" applyFont="1" applyFill="1" applyBorder="1" applyAlignment="1"/>
    <xf numFmtId="11" fontId="4" fillId="2" borderId="1" xfId="0" applyNumberFormat="1" applyFont="1" applyFill="1" applyBorder="1" applyAlignment="1"/>
    <xf numFmtId="0" fontId="5" fillId="2" borderId="1" xfId="0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164" fontId="7" fillId="0" borderId="0" xfId="0" applyNumberFormat="1" applyFont="1" applyAlignment="1">
      <alignment wrapText="1"/>
    </xf>
    <xf numFmtId="164" fontId="0" fillId="0" borderId="0" xfId="0" applyNumberFormat="1"/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0" fillId="3" borderId="0" xfId="0" applyFill="1"/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164" fontId="7" fillId="0" borderId="5" xfId="0" applyNumberFormat="1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164" fontId="7" fillId="0" borderId="7" xfId="0" applyNumberFormat="1" applyFont="1" applyBorder="1" applyAlignment="1">
      <alignment wrapText="1"/>
    </xf>
    <xf numFmtId="0" fontId="8" fillId="3" borderId="2" xfId="0" applyFont="1" applyFill="1" applyBorder="1" applyAlignment="1">
      <alignment horizontal="center" vertical="center" wrapText="1"/>
    </xf>
    <xf numFmtId="164" fontId="7" fillId="3" borderId="0" xfId="0" applyNumberFormat="1" applyFont="1" applyFill="1" applyAlignment="1">
      <alignment wrapText="1"/>
    </xf>
    <xf numFmtId="164" fontId="7" fillId="3" borderId="5" xfId="0" applyNumberFormat="1" applyFont="1" applyFill="1" applyBorder="1" applyAlignment="1">
      <alignment wrapText="1"/>
    </xf>
    <xf numFmtId="164" fontId="7" fillId="3" borderId="7" xfId="0" applyNumberFormat="1" applyFont="1" applyFill="1" applyBorder="1" applyAlignment="1">
      <alignment wrapText="1"/>
    </xf>
    <xf numFmtId="165" fontId="3" fillId="0" borderId="1" xfId="0" applyNumberFormat="1" applyFont="1" applyBorder="1" applyAlignment="1"/>
    <xf numFmtId="165" fontId="4" fillId="2" borderId="1" xfId="0" applyNumberFormat="1" applyFont="1" applyFill="1" applyBorder="1" applyAlignment="1"/>
    <xf numFmtId="168" fontId="3" fillId="0" borderId="1" xfId="0" applyNumberFormat="1" applyFont="1" applyBorder="1" applyAlignment="1"/>
    <xf numFmtId="168" fontId="4" fillId="2" borderId="1" xfId="0" applyNumberFormat="1" applyFont="1" applyFill="1" applyBorder="1" applyAlignment="1"/>
    <xf numFmtId="165" fontId="0" fillId="0" borderId="0" xfId="0" applyNumberFormat="1"/>
    <xf numFmtId="0" fontId="7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171" fontId="10" fillId="5" borderId="0" xfId="0" applyNumberFormat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171" fontId="13" fillId="0" borderId="0" xfId="0" applyNumberFormat="1" applyFont="1" applyFill="1" applyBorder="1" applyAlignment="1">
      <alignment horizontal="center" vertical="top" wrapText="1"/>
    </xf>
    <xf numFmtId="169" fontId="13" fillId="0" borderId="0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/>
    <xf numFmtId="169" fontId="14" fillId="0" borderId="0" xfId="0" applyNumberFormat="1" applyFont="1" applyFill="1" applyBorder="1" applyAlignment="1">
      <alignment horizontal="center" vertical="top" wrapText="1"/>
    </xf>
    <xf numFmtId="0" fontId="15" fillId="0" borderId="0" xfId="0" applyFont="1" applyAlignment="1"/>
    <xf numFmtId="0" fontId="0" fillId="0" borderId="7" xfId="0" applyBorder="1"/>
    <xf numFmtId="166" fontId="7" fillId="0" borderId="0" xfId="0" applyNumberFormat="1" applyFont="1" applyAlignment="1">
      <alignment wrapText="1"/>
    </xf>
    <xf numFmtId="166" fontId="7" fillId="3" borderId="0" xfId="0" applyNumberFormat="1" applyFont="1" applyFill="1" applyAlignment="1">
      <alignment wrapText="1"/>
    </xf>
    <xf numFmtId="166" fontId="7" fillId="0" borderId="5" xfId="0" applyNumberFormat="1" applyFont="1" applyBorder="1" applyAlignment="1">
      <alignment wrapText="1"/>
    </xf>
    <xf numFmtId="166" fontId="7" fillId="3" borderId="5" xfId="0" applyNumberFormat="1" applyFont="1" applyFill="1" applyBorder="1" applyAlignment="1">
      <alignment wrapText="1"/>
    </xf>
    <xf numFmtId="166" fontId="7" fillId="0" borderId="7" xfId="0" applyNumberFormat="1" applyFont="1" applyBorder="1" applyAlignment="1">
      <alignment wrapText="1"/>
    </xf>
    <xf numFmtId="166" fontId="7" fillId="3" borderId="7" xfId="0" applyNumberFormat="1" applyFont="1" applyFill="1" applyBorder="1" applyAlignment="1">
      <alignment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7" fillId="0" borderId="0" xfId="0" applyFont="1" applyFill="1" applyBorder="1"/>
    <xf numFmtId="0" fontId="17" fillId="0" borderId="0" xfId="0" applyFont="1" applyFill="1" applyBorder="1" applyAlignment="1"/>
    <xf numFmtId="0" fontId="17" fillId="0" borderId="7" xfId="0" applyFont="1" applyFill="1" applyBorder="1" applyAlignment="1"/>
    <xf numFmtId="0" fontId="7" fillId="0" borderId="0" xfId="0" applyFont="1" applyAlignment="1"/>
    <xf numFmtId="0" fontId="10" fillId="5" borderId="7" xfId="0" applyFont="1" applyFill="1" applyBorder="1" applyAlignment="1">
      <alignment horizontal="center" vertical="center" wrapText="1"/>
    </xf>
    <xf numFmtId="0" fontId="0" fillId="0" borderId="0" xfId="0" applyFill="1"/>
    <xf numFmtId="171" fontId="11" fillId="0" borderId="0" xfId="0" applyNumberFormat="1" applyFont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center" wrapText="1"/>
    </xf>
    <xf numFmtId="0" fontId="0" fillId="4" borderId="0" xfId="0" applyFill="1"/>
    <xf numFmtId="171" fontId="10" fillId="0" borderId="0" xfId="0" applyNumberFormat="1" applyFont="1" applyFill="1" applyBorder="1" applyAlignment="1">
      <alignment horizontal="center" wrapText="1"/>
    </xf>
    <xf numFmtId="171" fontId="10" fillId="0" borderId="0" xfId="0" applyNumberFormat="1" applyFont="1" applyFill="1" applyAlignment="1">
      <alignment horizontal="center"/>
    </xf>
    <xf numFmtId="172" fontId="4" fillId="2" borderId="1" xfId="0" applyNumberFormat="1" applyFont="1" applyFill="1" applyBorder="1" applyAlignment="1"/>
    <xf numFmtId="170" fontId="3" fillId="0" borderId="1" xfId="0" applyNumberFormat="1" applyFont="1" applyBorder="1" applyAlignment="1"/>
    <xf numFmtId="170" fontId="4" fillId="2" borderId="1" xfId="0" applyNumberFormat="1" applyFont="1" applyFill="1" applyBorder="1" applyAlignment="1"/>
    <xf numFmtId="2" fontId="3" fillId="0" borderId="1" xfId="0" applyNumberFormat="1" applyFont="1" applyBorder="1" applyAlignment="1"/>
    <xf numFmtId="2" fontId="4" fillId="2" borderId="1" xfId="0" applyNumberFormat="1" applyFont="1" applyFill="1" applyBorder="1" applyAlignment="1"/>
    <xf numFmtId="0" fontId="12" fillId="0" borderId="0" xfId="0" applyFont="1" applyAlignment="1"/>
    <xf numFmtId="0" fontId="6" fillId="0" borderId="0" xfId="0" applyFont="1" applyAlignment="1"/>
    <xf numFmtId="169" fontId="0" fillId="0" borderId="0" xfId="0" applyNumberFormat="1"/>
    <xf numFmtId="164" fontId="13" fillId="0" borderId="0" xfId="0" applyNumberFormat="1" applyFont="1" applyFill="1" applyBorder="1" applyAlignment="1">
      <alignment horizontal="center" vertical="top" wrapText="1"/>
    </xf>
    <xf numFmtId="171" fontId="10" fillId="0" borderId="7" xfId="0" applyNumberFormat="1" applyFont="1" applyFill="1" applyBorder="1" applyAlignment="1">
      <alignment horizontal="center" wrapText="1"/>
    </xf>
    <xf numFmtId="171" fontId="10" fillId="0" borderId="7" xfId="0" applyNumberFormat="1" applyFont="1" applyFill="1" applyBorder="1" applyAlignment="1">
      <alignment horizontal="center"/>
    </xf>
    <xf numFmtId="164" fontId="13" fillId="0" borderId="7" xfId="0" applyNumberFormat="1" applyFont="1" applyFill="1" applyBorder="1" applyAlignment="1">
      <alignment horizontal="center" vertical="top" wrapText="1"/>
    </xf>
    <xf numFmtId="0" fontId="6" fillId="0" borderId="0" xfId="0" applyFont="1" applyAlignment="1"/>
    <xf numFmtId="0" fontId="7" fillId="0" borderId="0" xfId="0" applyFont="1" applyAlignment="1"/>
    <xf numFmtId="0" fontId="7" fillId="6" borderId="0" xfId="0" applyFont="1" applyFill="1"/>
    <xf numFmtId="0" fontId="9" fillId="6" borderId="0" xfId="0" applyFont="1" applyFill="1"/>
    <xf numFmtId="0" fontId="7" fillId="6" borderId="7" xfId="0" applyFont="1" applyFill="1" applyBorder="1"/>
    <xf numFmtId="165" fontId="7" fillId="0" borderId="0" xfId="0" applyNumberFormat="1" applyFont="1"/>
    <xf numFmtId="167" fontId="7" fillId="0" borderId="0" xfId="0" applyNumberFormat="1" applyFont="1"/>
    <xf numFmtId="164" fontId="7" fillId="0" borderId="0" xfId="0" applyNumberFormat="1" applyFont="1"/>
    <xf numFmtId="0" fontId="7" fillId="3" borderId="0" xfId="0" applyFont="1" applyFill="1"/>
    <xf numFmtId="165" fontId="7" fillId="3" borderId="0" xfId="0" applyNumberFormat="1" applyFont="1" applyFill="1"/>
    <xf numFmtId="167" fontId="7" fillId="3" borderId="0" xfId="0" applyNumberFormat="1" applyFont="1" applyFill="1"/>
    <xf numFmtId="164" fontId="7" fillId="3" borderId="0" xfId="0" applyNumberFormat="1" applyFont="1" applyFill="1"/>
    <xf numFmtId="0" fontId="13" fillId="6" borderId="5" xfId="0" applyFont="1" applyFill="1" applyBorder="1"/>
    <xf numFmtId="0" fontId="13" fillId="6" borderId="5" xfId="0" applyFont="1" applyFill="1" applyBorder="1" applyAlignment="1">
      <alignment horizontal="center"/>
    </xf>
    <xf numFmtId="0" fontId="13" fillId="6" borderId="5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6" borderId="0" xfId="0" applyFont="1" applyFill="1" applyAlignment="1">
      <alignment horizontal="center"/>
    </xf>
    <xf numFmtId="0" fontId="13" fillId="6" borderId="7" xfId="0" applyFont="1" applyFill="1" applyBorder="1"/>
    <xf numFmtId="0" fontId="13" fillId="6" borderId="7" xfId="0" applyFont="1" applyFill="1" applyBorder="1" applyAlignment="1">
      <alignment horizontal="center"/>
    </xf>
    <xf numFmtId="0" fontId="13" fillId="6" borderId="7" xfId="0" quotePrefix="1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164" fontId="13" fillId="6" borderId="0" xfId="0" applyNumberFormat="1" applyFont="1" applyFill="1" applyAlignment="1">
      <alignment horizontal="center"/>
    </xf>
    <xf numFmtId="166" fontId="13" fillId="6" borderId="0" xfId="0" applyNumberFormat="1" applyFont="1" applyFill="1" applyAlignment="1">
      <alignment horizontal="center"/>
    </xf>
    <xf numFmtId="164" fontId="13" fillId="6" borderId="7" xfId="0" applyNumberFormat="1" applyFont="1" applyFill="1" applyBorder="1" applyAlignment="1">
      <alignment horizontal="center"/>
    </xf>
    <xf numFmtId="166" fontId="13" fillId="6" borderId="7" xfId="0" applyNumberFormat="1" applyFont="1" applyFill="1" applyBorder="1" applyAlignment="1">
      <alignment horizontal="center"/>
    </xf>
    <xf numFmtId="164" fontId="13" fillId="0" borderId="0" xfId="0" applyNumberFormat="1" applyFont="1"/>
    <xf numFmtId="166" fontId="13" fillId="0" borderId="0" xfId="0" applyNumberFormat="1" applyFont="1"/>
    <xf numFmtId="0" fontId="7" fillId="0" borderId="7" xfId="0" applyFont="1" applyBorder="1"/>
    <xf numFmtId="164" fontId="13" fillId="0" borderId="7" xfId="0" applyNumberFormat="1" applyFont="1" applyBorder="1"/>
    <xf numFmtId="166" fontId="13" fillId="0" borderId="7" xfId="0" applyNumberFormat="1" applyFont="1" applyBorder="1"/>
    <xf numFmtId="0" fontId="13" fillId="0" borderId="0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right" vertical="top" wrapText="1"/>
    </xf>
    <xf numFmtId="171" fontId="13" fillId="0" borderId="0" xfId="0" applyNumberFormat="1" applyFont="1" applyFill="1" applyBorder="1" applyAlignment="1">
      <alignment horizontal="right" vertical="top" wrapText="1"/>
    </xf>
    <xf numFmtId="169" fontId="13" fillId="0" borderId="0" xfId="1" applyNumberFormat="1" applyFont="1" applyFill="1" applyBorder="1" applyAlignment="1">
      <alignment horizontal="right" vertical="top" wrapText="1"/>
    </xf>
    <xf numFmtId="170" fontId="10" fillId="5" borderId="0" xfId="0" applyNumberFormat="1" applyFont="1" applyFill="1" applyBorder="1" applyAlignment="1">
      <alignment horizontal="center" vertical="top" wrapText="1"/>
    </xf>
    <xf numFmtId="171" fontId="7" fillId="0" borderId="0" xfId="0" applyNumberFormat="1" applyFont="1"/>
    <xf numFmtId="0" fontId="7" fillId="0" borderId="9" xfId="0" applyFont="1" applyBorder="1"/>
    <xf numFmtId="0" fontId="13" fillId="0" borderId="7" xfId="0" applyFont="1" applyFill="1" applyBorder="1" applyAlignment="1">
      <alignment horizontal="center" vertical="top" wrapText="1"/>
    </xf>
    <xf numFmtId="171" fontId="13" fillId="0" borderId="0" xfId="0" applyNumberFormat="1" applyFont="1" applyFill="1" applyBorder="1" applyAlignment="1">
      <alignment horizontal="right" vertical="top" wrapText="1" indent="4"/>
    </xf>
    <xf numFmtId="169" fontId="13" fillId="0" borderId="0" xfId="0" applyNumberFormat="1" applyFont="1" applyFill="1" applyBorder="1" applyAlignment="1">
      <alignment horizontal="right" vertical="top" wrapText="1" indent="4"/>
    </xf>
    <xf numFmtId="171" fontId="13" fillId="0" borderId="0" xfId="0" applyNumberFormat="1" applyFont="1" applyAlignment="1">
      <alignment horizontal="right" vertical="top" indent="4"/>
    </xf>
    <xf numFmtId="169" fontId="14" fillId="0" borderId="0" xfId="0" applyNumberFormat="1" applyFont="1" applyFill="1" applyBorder="1" applyAlignment="1">
      <alignment horizontal="right" vertical="top" wrapText="1" indent="4"/>
    </xf>
    <xf numFmtId="171" fontId="13" fillId="0" borderId="7" xfId="0" applyNumberFormat="1" applyFont="1" applyFill="1" applyBorder="1" applyAlignment="1">
      <alignment horizontal="right" vertical="top" wrapText="1" indent="4"/>
    </xf>
    <xf numFmtId="169" fontId="14" fillId="0" borderId="7" xfId="0" applyNumberFormat="1" applyFont="1" applyFill="1" applyBorder="1" applyAlignment="1">
      <alignment horizontal="right" vertical="top" wrapText="1" indent="4"/>
    </xf>
    <xf numFmtId="171" fontId="13" fillId="0" borderId="7" xfId="0" applyNumberFormat="1" applyFont="1" applyBorder="1" applyAlignment="1">
      <alignment horizontal="right" vertical="top" indent="4"/>
    </xf>
    <xf numFmtId="0" fontId="13" fillId="0" borderId="0" xfId="0" applyFont="1"/>
    <xf numFmtId="0" fontId="13" fillId="0" borderId="9" xfId="0" applyFont="1" applyBorder="1"/>
    <xf numFmtId="0" fontId="13" fillId="0" borderId="9" xfId="0" applyFont="1" applyBorder="1" applyAlignment="1">
      <alignment horizontal="right"/>
    </xf>
    <xf numFmtId="165" fontId="13" fillId="0" borderId="0" xfId="0" applyNumberFormat="1" applyFont="1"/>
    <xf numFmtId="0" fontId="13" fillId="0" borderId="7" xfId="0" applyFont="1" applyBorder="1"/>
    <xf numFmtId="165" fontId="13" fillId="0" borderId="7" xfId="0" applyNumberFormat="1" applyFont="1" applyBorder="1"/>
    <xf numFmtId="2" fontId="0" fillId="0" borderId="0" xfId="0" applyNumberFormat="1"/>
    <xf numFmtId="0" fontId="19" fillId="6" borderId="0" xfId="0" applyFont="1" applyFill="1"/>
    <xf numFmtId="0" fontId="19" fillId="0" borderId="0" xfId="0" applyFont="1" applyFill="1"/>
    <xf numFmtId="0" fontId="20" fillId="6" borderId="0" xfId="0" applyFont="1" applyFill="1"/>
    <xf numFmtId="0" fontId="21" fillId="6" borderId="7" xfId="0" applyFont="1" applyFill="1" applyBorder="1"/>
    <xf numFmtId="0" fontId="19" fillId="6" borderId="7" xfId="0" applyFont="1" applyFill="1" applyBorder="1"/>
    <xf numFmtId="0" fontId="19" fillId="0" borderId="0" xfId="0" applyFont="1" applyFill="1" applyBorder="1"/>
    <xf numFmtId="0" fontId="22" fillId="0" borderId="0" xfId="0" applyFont="1" applyAlignment="1">
      <alignment horizontal="center" vertical="center" wrapText="1"/>
    </xf>
    <xf numFmtId="0" fontId="21" fillId="6" borderId="5" xfId="0" applyFont="1" applyFill="1" applyBorder="1"/>
    <xf numFmtId="0" fontId="21" fillId="6" borderId="5" xfId="0" applyFont="1" applyFill="1" applyBorder="1" applyAlignment="1">
      <alignment horizontal="center"/>
    </xf>
    <xf numFmtId="0" fontId="21" fillId="6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/>
    </xf>
    <xf numFmtId="0" fontId="21" fillId="6" borderId="0" xfId="0" quotePrefix="1" applyFont="1" applyFill="1" applyBorder="1" applyAlignment="1">
      <alignment horizontal="center" vertical="center" wrapText="1"/>
    </xf>
    <xf numFmtId="0" fontId="21" fillId="0" borderId="0" xfId="0" quotePrefix="1" applyFont="1" applyFill="1" applyBorder="1" applyAlignment="1">
      <alignment horizontal="center" vertical="center" wrapText="1"/>
    </xf>
    <xf numFmtId="0" fontId="21" fillId="6" borderId="0" xfId="0" applyFont="1" applyFill="1"/>
    <xf numFmtId="0" fontId="21" fillId="6" borderId="0" xfId="0" applyFont="1" applyFill="1" applyAlignment="1">
      <alignment horizontal="center"/>
    </xf>
    <xf numFmtId="165" fontId="21" fillId="6" borderId="0" xfId="0" applyNumberFormat="1" applyFont="1" applyFill="1" applyAlignment="1">
      <alignment horizontal="center"/>
    </xf>
    <xf numFmtId="165" fontId="19" fillId="6" borderId="0" xfId="0" applyNumberFormat="1" applyFont="1" applyFill="1" applyAlignment="1">
      <alignment horizontal="center"/>
    </xf>
    <xf numFmtId="164" fontId="21" fillId="6" borderId="0" xfId="0" applyNumberFormat="1" applyFont="1" applyFill="1"/>
    <xf numFmtId="164" fontId="21" fillId="0" borderId="0" xfId="0" applyNumberFormat="1" applyFont="1" applyFill="1"/>
    <xf numFmtId="165" fontId="21" fillId="6" borderId="7" xfId="0" applyNumberFormat="1" applyFont="1" applyFill="1" applyBorder="1" applyAlignment="1">
      <alignment horizontal="center"/>
    </xf>
    <xf numFmtId="165" fontId="19" fillId="6" borderId="7" xfId="0" applyNumberFormat="1" applyFont="1" applyFill="1" applyBorder="1" applyAlignment="1">
      <alignment horizontal="center"/>
    </xf>
    <xf numFmtId="164" fontId="21" fillId="6" borderId="0" xfId="0" applyNumberFormat="1" applyFont="1" applyFill="1" applyBorder="1"/>
    <xf numFmtId="164" fontId="21" fillId="0" borderId="0" xfId="0" applyNumberFormat="1" applyFont="1" applyFill="1" applyBorder="1"/>
    <xf numFmtId="0" fontId="7" fillId="0" borderId="0" xfId="0" applyFont="1" applyFill="1"/>
    <xf numFmtId="0" fontId="23" fillId="0" borderId="0" xfId="0" applyFont="1" applyAlignment="1">
      <alignment horizontal="center" vertical="center" wrapText="1"/>
    </xf>
    <xf numFmtId="0" fontId="7" fillId="3" borderId="10" xfId="0" applyFont="1" applyFill="1" applyBorder="1"/>
    <xf numFmtId="0" fontId="7" fillId="3" borderId="5" xfId="0" applyFont="1" applyFill="1" applyBorder="1"/>
    <xf numFmtId="165" fontId="7" fillId="3" borderId="5" xfId="0" applyNumberFormat="1" applyFont="1" applyFill="1" applyBorder="1"/>
    <xf numFmtId="165" fontId="7" fillId="3" borderId="11" xfId="0" applyNumberFormat="1" applyFont="1" applyFill="1" applyBorder="1"/>
    <xf numFmtId="0" fontId="7" fillId="3" borderId="14" xfId="0" applyFont="1" applyFill="1" applyBorder="1"/>
    <xf numFmtId="0" fontId="7" fillId="3" borderId="0" xfId="0" applyFont="1" applyFill="1" applyBorder="1"/>
    <xf numFmtId="165" fontId="7" fillId="3" borderId="0" xfId="0" applyNumberFormat="1" applyFont="1" applyFill="1" applyBorder="1"/>
    <xf numFmtId="165" fontId="7" fillId="3" borderId="15" xfId="0" applyNumberFormat="1" applyFont="1" applyFill="1" applyBorder="1"/>
    <xf numFmtId="165" fontId="0" fillId="3" borderId="0" xfId="0" applyNumberFormat="1" applyFill="1" applyBorder="1"/>
    <xf numFmtId="165" fontId="0" fillId="3" borderId="15" xfId="0" applyNumberFormat="1" applyFill="1" applyBorder="1"/>
    <xf numFmtId="167" fontId="0" fillId="3" borderId="0" xfId="0" applyNumberFormat="1" applyFill="1" applyBorder="1"/>
    <xf numFmtId="2" fontId="7" fillId="0" borderId="0" xfId="0" applyNumberFormat="1" applyFont="1"/>
    <xf numFmtId="9" fontId="7" fillId="0" borderId="0" xfId="0" applyNumberFormat="1" applyFont="1"/>
    <xf numFmtId="0" fontId="7" fillId="3" borderId="12" xfId="0" applyFont="1" applyFill="1" applyBorder="1"/>
    <xf numFmtId="0" fontId="7" fillId="3" borderId="7" xfId="0" applyFont="1" applyFill="1" applyBorder="1"/>
    <xf numFmtId="165" fontId="0" fillId="3" borderId="7" xfId="0" applyNumberFormat="1" applyFill="1" applyBorder="1"/>
    <xf numFmtId="165" fontId="0" fillId="3" borderId="13" xfId="0" applyNumberFormat="1" applyFill="1" applyBorder="1"/>
    <xf numFmtId="0" fontId="7" fillId="0" borderId="5" xfId="0" applyFont="1" applyFill="1" applyBorder="1"/>
    <xf numFmtId="165" fontId="0" fillId="0" borderId="5" xfId="0" applyNumberFormat="1" applyFill="1" applyBorder="1"/>
    <xf numFmtId="165" fontId="0" fillId="0" borderId="0" xfId="0" applyNumberFormat="1" applyFill="1" applyBorder="1"/>
    <xf numFmtId="166" fontId="18" fillId="0" borderId="0" xfId="0" applyNumberFormat="1" applyFont="1"/>
    <xf numFmtId="173" fontId="18" fillId="0" borderId="0" xfId="0" applyNumberFormat="1" applyFont="1"/>
    <xf numFmtId="0" fontId="0" fillId="0" borderId="0" xfId="0" applyAlignment="1">
      <alignment wrapText="1"/>
    </xf>
    <xf numFmtId="0" fontId="21" fillId="6" borderId="5" xfId="0" applyFont="1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wrapText="1"/>
    </xf>
    <xf numFmtId="0" fontId="17" fillId="0" borderId="7" xfId="0" applyFont="1" applyFill="1" applyBorder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12" fillId="0" borderId="7" xfId="0" applyFont="1" applyBorder="1" applyAlignment="1"/>
    <xf numFmtId="0" fontId="16" fillId="0" borderId="0" xfId="0" applyFont="1" applyBorder="1" applyAlignment="1">
      <alignment horizontal="left" vertical="top" wrapText="1"/>
    </xf>
    <xf numFmtId="0" fontId="21" fillId="6" borderId="5" xfId="0" applyFont="1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13" fillId="0" borderId="0" xfId="0" applyFont="1" applyAlignment="1">
      <alignment vertical="top" wrapText="1"/>
    </xf>
  </cellXfs>
  <cellStyles count="2">
    <cellStyle name="Normal" xfId="0" builtinId="0"/>
    <cellStyle name="Percent" xfId="1" builtinId="5"/>
  </cellStyles>
  <dxfs count="1"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Original Series</a:t>
            </a:r>
          </a:p>
        </c:rich>
      </c:tx>
      <c:layout>
        <c:manualLayout>
          <c:xMode val="edge"/>
          <c:yMode val="edge"/>
          <c:x val="0.29928932619966903"/>
          <c:y val="2.30832706268108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300336028324498"/>
          <c:y val="0.15773568261654045"/>
          <c:w val="0.75338457521113122"/>
          <c:h val="0.65398148507260079"/>
        </c:manualLayout>
      </c:layout>
      <c:lineChart>
        <c:grouping val="standard"/>
        <c:varyColors val="0"/>
        <c:ser>
          <c:idx val="1"/>
          <c:order val="0"/>
          <c:spPr>
            <a:ln w="2222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'Example 7.1'!$A$53:$A$76</c:f>
              <c:numCache>
                <c:formatCode>General</c:formatCode>
                <c:ptCount val="2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'Example 7.1'!$C$53:$C$76</c:f>
              <c:numCache>
                <c:formatCode>#,##0.0;[Red]\-#,##0.0;_(* "-"??_)</c:formatCode>
                <c:ptCount val="24"/>
                <c:pt idx="0">
                  <c:v>98.645245349503497</c:v>
                </c:pt>
                <c:pt idx="1">
                  <c:v>100.022067046711</c:v>
                </c:pt>
                <c:pt idx="2">
                  <c:v>112.524382427001</c:v>
                </c:pt>
                <c:pt idx="3">
                  <c:v>111.020309075055</c:v>
                </c:pt>
                <c:pt idx="4">
                  <c:v>97.859182221072203</c:v>
                </c:pt>
                <c:pt idx="5">
                  <c:v>102.670438447691</c:v>
                </c:pt>
                <c:pt idx="6">
                  <c:v>112.855332421542</c:v>
                </c:pt>
                <c:pt idx="7">
                  <c:v>113.829221790376</c:v>
                </c:pt>
                <c:pt idx="8">
                  <c:v>97.372846027164002</c:v>
                </c:pt>
                <c:pt idx="9">
                  <c:v>102.643599007156</c:v>
                </c:pt>
                <c:pt idx="10">
                  <c:v>115.66604623568</c:v>
                </c:pt>
                <c:pt idx="11">
                  <c:v>114.312451568865</c:v>
                </c:pt>
                <c:pt idx="12">
                  <c:v>100.32356983552</c:v>
                </c:pt>
                <c:pt idx="13">
                  <c:v>105.470183786582</c:v>
                </c:pt>
                <c:pt idx="14">
                  <c:v>116.308472493868</c:v>
                </c:pt>
                <c:pt idx="15">
                  <c:v>116.826271619846</c:v>
                </c:pt>
                <c:pt idx="16">
                  <c:v>105.765595378865</c:v>
                </c:pt>
                <c:pt idx="17">
                  <c:v>106.60981560326999</c:v>
                </c:pt>
                <c:pt idx="18">
                  <c:v>118.389605032033</c:v>
                </c:pt>
                <c:pt idx="19">
                  <c:v>120.228023729654</c:v>
                </c:pt>
                <c:pt idx="20">
                  <c:v>105.53026017626701</c:v>
                </c:pt>
                <c:pt idx="21">
                  <c:v>108.696622160865</c:v>
                </c:pt>
                <c:pt idx="22">
                  <c:v>124.98329210008799</c:v>
                </c:pt>
                <c:pt idx="23">
                  <c:v>123.64769696355199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E-41FE-ACCA-CC5418153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813952"/>
        <c:axId val="580815488"/>
      </c:lineChart>
      <c:catAx>
        <c:axId val="580813952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n-US"/>
          </a:p>
        </c:txPr>
        <c:crossAx val="580815488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580815488"/>
        <c:scaling>
          <c:orientation val="minMax"/>
          <c:max val="125"/>
          <c:min val="95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580813952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Additive Outlier</a:t>
            </a:r>
          </a:p>
        </c:rich>
      </c:tx>
      <c:layout>
        <c:manualLayout>
          <c:xMode val="edge"/>
          <c:yMode val="edge"/>
          <c:x val="0.29928932619966997"/>
          <c:y val="2.30832706268109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300336028324498"/>
          <c:y val="0.15773568261654078"/>
          <c:w val="0.75338457521113122"/>
          <c:h val="0.65398148507260079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7.1'!$A$52:$A$75</c:f>
              <c:numCache>
                <c:formatCode>General</c:formatCode>
                <c:ptCount val="2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'Figure 7.1'!$D$52:$D$75</c:f>
              <c:numCache>
                <c:formatCode>#,##0.0;[Red]\-#,##0.0;_(* "-"??_)</c:formatCode>
                <c:ptCount val="2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105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9-4018-870F-D1A0A03DD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3395968"/>
        <c:axId val="584143232"/>
      </c:lineChart>
      <c:catAx>
        <c:axId val="583395968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n-US"/>
          </a:p>
        </c:txPr>
        <c:crossAx val="584143232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584143232"/>
        <c:scaling>
          <c:orientation val="minMax"/>
          <c:max val="110"/>
          <c:min val="95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583395968"/>
        <c:crosses val="autoZero"/>
        <c:crossBetween val="midCat"/>
        <c:majorUnit val="5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Seasonal Outlier</a:t>
            </a:r>
          </a:p>
        </c:rich>
      </c:tx>
      <c:layout>
        <c:manualLayout>
          <c:xMode val="edge"/>
          <c:yMode val="edge"/>
          <c:x val="0.29235023585356756"/>
          <c:y val="2.30833595399613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300336028324498"/>
          <c:y val="0.15773568261654083"/>
          <c:w val="0.75338457521113122"/>
          <c:h val="0.65398148507260079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7.1'!$A$52:$A$75</c:f>
              <c:numCache>
                <c:formatCode>General</c:formatCode>
                <c:ptCount val="2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'Figure 7.1'!$J$52:$J$75</c:f>
              <c:numCache>
                <c:formatCode>#,##0.0;[Red]\-#,##0.0;_(* "-"??_)</c:formatCode>
                <c:ptCount val="2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98.76543209876543</c:v>
                </c:pt>
                <c:pt idx="9">
                  <c:v>98.76543209876543</c:v>
                </c:pt>
                <c:pt idx="10">
                  <c:v>103.7037037037037</c:v>
                </c:pt>
                <c:pt idx="11">
                  <c:v>98.76543209876543</c:v>
                </c:pt>
                <c:pt idx="12">
                  <c:v>98.76543209876543</c:v>
                </c:pt>
                <c:pt idx="13">
                  <c:v>98.76543209876543</c:v>
                </c:pt>
                <c:pt idx="14">
                  <c:v>103.7037037037037</c:v>
                </c:pt>
                <c:pt idx="15">
                  <c:v>98.76543209876543</c:v>
                </c:pt>
                <c:pt idx="16">
                  <c:v>98.76543209876543</c:v>
                </c:pt>
                <c:pt idx="17">
                  <c:v>98.76543209876543</c:v>
                </c:pt>
                <c:pt idx="18">
                  <c:v>103.7037037037037</c:v>
                </c:pt>
                <c:pt idx="19">
                  <c:v>98.76543209876543</c:v>
                </c:pt>
                <c:pt idx="20">
                  <c:v>98.76543209876543</c:v>
                </c:pt>
                <c:pt idx="21">
                  <c:v>98.76543209876543</c:v>
                </c:pt>
                <c:pt idx="22">
                  <c:v>103.7037037037037</c:v>
                </c:pt>
                <c:pt idx="23">
                  <c:v>98.76543209876543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1-41B8-AADC-E041248AC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154496"/>
        <c:axId val="584164480"/>
      </c:lineChart>
      <c:catAx>
        <c:axId val="584154496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n-US"/>
          </a:p>
        </c:txPr>
        <c:crossAx val="584164480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584164480"/>
        <c:scaling>
          <c:orientation val="minMax"/>
          <c:max val="110"/>
          <c:min val="95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584154496"/>
        <c:crosses val="autoZero"/>
        <c:crossBetween val="midCat"/>
        <c:majorUnit val="5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Level Shift</a:t>
            </a:r>
          </a:p>
        </c:rich>
      </c:tx>
      <c:layout>
        <c:manualLayout>
          <c:xMode val="edge"/>
          <c:yMode val="edge"/>
          <c:x val="0.38256087852380294"/>
          <c:y val="2.30834816921985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300336028324498"/>
          <c:y val="0.15773568261654083"/>
          <c:w val="0.75338457521113122"/>
          <c:h val="0.65398148507260079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7.1'!$A$52:$A$75</c:f>
              <c:numCache>
                <c:formatCode>General</c:formatCode>
                <c:ptCount val="2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'Figure 7.1'!$F$52:$F$75</c:f>
              <c:numCache>
                <c:formatCode>#,##0.0;[Red]\-#,##0.0;_(* "-"??_)</c:formatCode>
                <c:ptCount val="2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  <c:pt idx="20">
                  <c:v>105</c:v>
                </c:pt>
                <c:pt idx="21">
                  <c:v>105</c:v>
                </c:pt>
                <c:pt idx="22">
                  <c:v>105</c:v>
                </c:pt>
                <c:pt idx="23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1-453E-BE23-2F6E87BAA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716672"/>
        <c:axId val="584718208"/>
      </c:lineChart>
      <c:catAx>
        <c:axId val="584716672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n-US"/>
          </a:p>
        </c:txPr>
        <c:crossAx val="584718208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584718208"/>
        <c:scaling>
          <c:orientation val="minMax"/>
          <c:max val="110"/>
          <c:min val="95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584716672"/>
        <c:crosses val="autoZero"/>
        <c:crossBetween val="midCat"/>
        <c:majorUnit val="5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Temporary Change</a:t>
            </a:r>
          </a:p>
        </c:rich>
      </c:tx>
      <c:layout>
        <c:manualLayout>
          <c:xMode val="edge"/>
          <c:yMode val="edge"/>
          <c:x val="0.23683599421034543"/>
          <c:y val="2.30834816921985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300336028324498"/>
          <c:y val="0.15773568261654089"/>
          <c:w val="0.75338457521113122"/>
          <c:h val="0.65398148507260079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7.1'!$A$52:$A$75</c:f>
              <c:numCache>
                <c:formatCode>General</c:formatCode>
                <c:ptCount val="2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'Figure 7.1'!$H$52:$H$75</c:f>
              <c:numCache>
                <c:formatCode>#,##0.0;[Red]\-#,##0.0;_(* "-"??_)</c:formatCode>
                <c:ptCount val="2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105</c:v>
                </c:pt>
                <c:pt idx="11">
                  <c:v>102.5</c:v>
                </c:pt>
                <c:pt idx="12">
                  <c:v>101.25</c:v>
                </c:pt>
                <c:pt idx="13">
                  <c:v>100.625</c:v>
                </c:pt>
                <c:pt idx="14">
                  <c:v>100.3125</c:v>
                </c:pt>
                <c:pt idx="15">
                  <c:v>100.15625</c:v>
                </c:pt>
                <c:pt idx="16">
                  <c:v>100.078125</c:v>
                </c:pt>
                <c:pt idx="17">
                  <c:v>100.0390625</c:v>
                </c:pt>
                <c:pt idx="18">
                  <c:v>100.01953125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2-41B2-84D9-41626778E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742016"/>
        <c:axId val="584743552"/>
      </c:lineChart>
      <c:catAx>
        <c:axId val="584742016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n-US"/>
          </a:p>
        </c:txPr>
        <c:crossAx val="584743552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584743552"/>
        <c:scaling>
          <c:orientation val="minMax"/>
          <c:max val="110"/>
          <c:min val="95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584742016"/>
        <c:crosses val="autoZero"/>
        <c:crossBetween val="midCat"/>
        <c:majorUnit val="5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Temporary Level Shift</a:t>
            </a:r>
          </a:p>
        </c:rich>
      </c:tx>
      <c:layout>
        <c:manualLayout>
          <c:xMode val="edge"/>
          <c:yMode val="edge"/>
          <c:x val="0.22290443299797164"/>
          <c:y val="2.30833595399613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300336028324498"/>
          <c:y val="0.15773568261654089"/>
          <c:w val="0.75338457521113122"/>
          <c:h val="0.6539814850726007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7.1'!$A$52:$A$75</c:f>
              <c:numCache>
                <c:formatCode>General</c:formatCode>
                <c:ptCount val="2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'Figure 7.1'!$L$52:$L$75</c:f>
              <c:numCache>
                <c:formatCode>#,##0.0;[Red]\-#,##0.0;_(* "-"??_)</c:formatCode>
                <c:ptCount val="2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7-4B02-BA6D-6729A531A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800128"/>
        <c:axId val="584801664"/>
      </c:lineChart>
      <c:catAx>
        <c:axId val="584800128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n-US"/>
          </a:p>
        </c:txPr>
        <c:crossAx val="584801664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584801664"/>
        <c:scaling>
          <c:orientation val="minMax"/>
          <c:max val="110"/>
          <c:min val="95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584800128"/>
        <c:crosses val="autoZero"/>
        <c:crossBetween val="midCat"/>
        <c:majorUnit val="5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Ramp</a:t>
            </a:r>
          </a:p>
        </c:rich>
      </c:tx>
      <c:layout>
        <c:manualLayout>
          <c:xMode val="edge"/>
          <c:yMode val="edge"/>
          <c:x val="0.4450144003724269"/>
          <c:y val="2.30833595399613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300336028324498"/>
          <c:y val="0.15773568261654095"/>
          <c:w val="0.75338457521113122"/>
          <c:h val="0.65398148507260079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7.1'!$A$52:$A$75</c:f>
              <c:numCache>
                <c:formatCode>General</c:formatCode>
                <c:ptCount val="2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'Figure 7.1'!$N$52:$N$75</c:f>
              <c:numCache>
                <c:formatCode>#,##0.0;[Red]\-#,##0.0;_(* "-"??_)</c:formatCode>
                <c:ptCount val="2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100.98057976734853</c:v>
                </c:pt>
                <c:pt idx="12">
                  <c:v>101.9707749014984</c:v>
                </c:pt>
                <c:pt idx="13">
                  <c:v>102.97067968879101</c:v>
                </c:pt>
                <c:pt idx="14">
                  <c:v>103.98038934012055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  <c:pt idx="20">
                  <c:v>105</c:v>
                </c:pt>
                <c:pt idx="21">
                  <c:v>105</c:v>
                </c:pt>
                <c:pt idx="22">
                  <c:v>105</c:v>
                </c:pt>
                <c:pt idx="23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7-433A-AD9E-1C8FF5ECA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817280"/>
        <c:axId val="584839552"/>
      </c:lineChart>
      <c:catAx>
        <c:axId val="584817280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n-US"/>
          </a:p>
        </c:txPr>
        <c:crossAx val="584839552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584839552"/>
        <c:scaling>
          <c:orientation val="minMax"/>
          <c:max val="110"/>
          <c:min val="95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584817280"/>
        <c:crosses val="autoZero"/>
        <c:crossBetween val="midCat"/>
        <c:majorUnit val="5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222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7.2'!$R$3:$R$82</c:f>
              <c:numCache>
                <c:formatCode>General</c:formatCode>
                <c:ptCount val="80"/>
                <c:pt idx="0">
                  <c:v>1994</c:v>
                </c:pt>
                <c:pt idx="4">
                  <c:v>1995</c:v>
                </c:pt>
                <c:pt idx="8">
                  <c:v>1996</c:v>
                </c:pt>
                <c:pt idx="12">
                  <c:v>1997</c:v>
                </c:pt>
                <c:pt idx="16">
                  <c:v>1998</c:v>
                </c:pt>
                <c:pt idx="20">
                  <c:v>1999</c:v>
                </c:pt>
                <c:pt idx="24">
                  <c:v>2000</c:v>
                </c:pt>
                <c:pt idx="28">
                  <c:v>2001</c:v>
                </c:pt>
                <c:pt idx="32">
                  <c:v>2002</c:v>
                </c:pt>
                <c:pt idx="36">
                  <c:v>2003</c:v>
                </c:pt>
                <c:pt idx="40">
                  <c:v>2004</c:v>
                </c:pt>
                <c:pt idx="44">
                  <c:v>2005</c:v>
                </c:pt>
                <c:pt idx="48">
                  <c:v>2006</c:v>
                </c:pt>
                <c:pt idx="52">
                  <c:v>2007</c:v>
                </c:pt>
                <c:pt idx="56">
                  <c:v>2008</c:v>
                </c:pt>
                <c:pt idx="60">
                  <c:v>2009</c:v>
                </c:pt>
                <c:pt idx="64">
                  <c:v>2010</c:v>
                </c:pt>
                <c:pt idx="68">
                  <c:v>2011</c:v>
                </c:pt>
                <c:pt idx="72">
                  <c:v>2012</c:v>
                </c:pt>
                <c:pt idx="76">
                  <c:v>2013</c:v>
                </c:pt>
              </c:numCache>
            </c:numRef>
          </c:cat>
          <c:val>
            <c:numRef>
              <c:f>'Figure 7.2'!$T$3:$T$82</c:f>
              <c:numCache>
                <c:formatCode>#,##0.00;[Red]\-#,##0.00;_(* "-"??_)</c:formatCode>
                <c:ptCount val="80"/>
                <c:pt idx="0">
                  <c:v>76.420521775170101</c:v>
                </c:pt>
                <c:pt idx="1">
                  <c:v>78.494361119967195</c:v>
                </c:pt>
                <c:pt idx="2">
                  <c:v>86.872060069342197</c:v>
                </c:pt>
                <c:pt idx="3">
                  <c:v>87.5060619818871</c:v>
                </c:pt>
                <c:pt idx="4">
                  <c:v>78.045201372931899</c:v>
                </c:pt>
                <c:pt idx="5">
                  <c:v>79.246378144293701</c:v>
                </c:pt>
                <c:pt idx="6">
                  <c:v>87.542370667408406</c:v>
                </c:pt>
                <c:pt idx="7">
                  <c:v>89.849876420816202</c:v>
                </c:pt>
                <c:pt idx="8">
                  <c:v>80.967313625210494</c:v>
                </c:pt>
                <c:pt idx="9">
                  <c:v>82.463984340086697</c:v>
                </c:pt>
                <c:pt idx="10">
                  <c:v>92.122727511337601</c:v>
                </c:pt>
                <c:pt idx="11">
                  <c:v>93.878937240560603</c:v>
                </c:pt>
                <c:pt idx="12">
                  <c:v>84.4204035649731</c:v>
                </c:pt>
                <c:pt idx="13">
                  <c:v>85.698104808257298</c:v>
                </c:pt>
                <c:pt idx="14">
                  <c:v>95.822064610356094</c:v>
                </c:pt>
                <c:pt idx="15">
                  <c:v>96.516059760799706</c:v>
                </c:pt>
                <c:pt idx="16">
                  <c:v>86.434367064498304</c:v>
                </c:pt>
                <c:pt idx="17">
                  <c:v>87.889700767308099</c:v>
                </c:pt>
                <c:pt idx="18">
                  <c:v>96.923441974080902</c:v>
                </c:pt>
                <c:pt idx="19">
                  <c:v>98.796277861371095</c:v>
                </c:pt>
                <c:pt idx="20">
                  <c:v>87.896364702387601</c:v>
                </c:pt>
                <c:pt idx="21">
                  <c:v>90.109884576415695</c:v>
                </c:pt>
                <c:pt idx="22">
                  <c:v>98.748544248261695</c:v>
                </c:pt>
                <c:pt idx="23">
                  <c:v>99.459263275052606</c:v>
                </c:pt>
                <c:pt idx="24">
                  <c:v>90.9794011262764</c:v>
                </c:pt>
                <c:pt idx="25">
                  <c:v>92.517482240626094</c:v>
                </c:pt>
                <c:pt idx="26">
                  <c:v>101.011494267009</c:v>
                </c:pt>
                <c:pt idx="27">
                  <c:v>100.671901200493</c:v>
                </c:pt>
                <c:pt idx="28">
                  <c:v>90.834755577446103</c:v>
                </c:pt>
                <c:pt idx="29">
                  <c:v>92.375184995674601</c:v>
                </c:pt>
                <c:pt idx="30">
                  <c:v>101.850001128784</c:v>
                </c:pt>
                <c:pt idx="31">
                  <c:v>101.972670427571</c:v>
                </c:pt>
                <c:pt idx="32">
                  <c:v>91.432975618241002</c:v>
                </c:pt>
                <c:pt idx="33">
                  <c:v>91.543330652986896</c:v>
                </c:pt>
                <c:pt idx="34">
                  <c:v>103.984289892497</c:v>
                </c:pt>
                <c:pt idx="35">
                  <c:v>101.32854633981501</c:v>
                </c:pt>
                <c:pt idx="36">
                  <c:v>90.825656907553807</c:v>
                </c:pt>
                <c:pt idx="37">
                  <c:v>92.511550306174897</c:v>
                </c:pt>
                <c:pt idx="38">
                  <c:v>104.719072487389</c:v>
                </c:pt>
                <c:pt idx="39">
                  <c:v>101.380134046542</c:v>
                </c:pt>
                <c:pt idx="40">
                  <c:v>90.876181313716003</c:v>
                </c:pt>
                <c:pt idx="41">
                  <c:v>92.599705605545196</c:v>
                </c:pt>
                <c:pt idx="42">
                  <c:v>105.50820141617299</c:v>
                </c:pt>
                <c:pt idx="43">
                  <c:v>103.358144741633</c:v>
                </c:pt>
                <c:pt idx="44">
                  <c:v>93.963833231408998</c:v>
                </c:pt>
                <c:pt idx="45">
                  <c:v>94.459765403963303</c:v>
                </c:pt>
                <c:pt idx="46">
                  <c:v>106.83958547704199</c:v>
                </c:pt>
                <c:pt idx="47">
                  <c:v>105.076543974416</c:v>
                </c:pt>
                <c:pt idx="48">
                  <c:v>93.366462721856095</c:v>
                </c:pt>
                <c:pt idx="49">
                  <c:v>94.860509435548295</c:v>
                </c:pt>
                <c:pt idx="50">
                  <c:v>107.07362466734099</c:v>
                </c:pt>
                <c:pt idx="51">
                  <c:v>104.081410821802</c:v>
                </c:pt>
                <c:pt idx="52">
                  <c:v>93.783144320491402</c:v>
                </c:pt>
                <c:pt idx="53">
                  <c:v>97.752248700261305</c:v>
                </c:pt>
                <c:pt idx="54">
                  <c:v>108.32202944919401</c:v>
                </c:pt>
                <c:pt idx="55">
                  <c:v>108.63451022264501</c:v>
                </c:pt>
                <c:pt idx="56">
                  <c:v>98.645245349503497</c:v>
                </c:pt>
                <c:pt idx="57">
                  <c:v>100.022067046711</c:v>
                </c:pt>
                <c:pt idx="58">
                  <c:v>112.524382427001</c:v>
                </c:pt>
                <c:pt idx="59">
                  <c:v>111.020309075055</c:v>
                </c:pt>
                <c:pt idx="60">
                  <c:v>97.859182221072203</c:v>
                </c:pt>
                <c:pt idx="61">
                  <c:v>102.670438447691</c:v>
                </c:pt>
                <c:pt idx="62">
                  <c:v>112.855332421542</c:v>
                </c:pt>
                <c:pt idx="63">
                  <c:v>113.829221790376</c:v>
                </c:pt>
                <c:pt idx="64">
                  <c:v>97.372846027164002</c:v>
                </c:pt>
                <c:pt idx="65">
                  <c:v>102.643599007156</c:v>
                </c:pt>
                <c:pt idx="66">
                  <c:v>115.66604623568</c:v>
                </c:pt>
                <c:pt idx="67">
                  <c:v>114.312451568865</c:v>
                </c:pt>
                <c:pt idx="68">
                  <c:v>100.32356983552</c:v>
                </c:pt>
                <c:pt idx="69">
                  <c:v>105.470183786582</c:v>
                </c:pt>
                <c:pt idx="70">
                  <c:v>116.308472493868</c:v>
                </c:pt>
                <c:pt idx="71">
                  <c:v>116.826271619846</c:v>
                </c:pt>
                <c:pt idx="72">
                  <c:v>105.765595378865</c:v>
                </c:pt>
                <c:pt idx="73">
                  <c:v>106.60981560326999</c:v>
                </c:pt>
                <c:pt idx="74">
                  <c:v>118.389605032033</c:v>
                </c:pt>
                <c:pt idx="75">
                  <c:v>120.228023729654</c:v>
                </c:pt>
                <c:pt idx="76">
                  <c:v>105.53026017626701</c:v>
                </c:pt>
                <c:pt idx="77">
                  <c:v>108.696622160865</c:v>
                </c:pt>
                <c:pt idx="78">
                  <c:v>124.98329210008799</c:v>
                </c:pt>
                <c:pt idx="79">
                  <c:v>123.64769696355199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7-497A-A234-566A6DA5C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9882368"/>
        <c:axId val="580035712"/>
      </c:lineChart>
      <c:catAx>
        <c:axId val="579882368"/>
        <c:scaling>
          <c:orientation val="minMax"/>
        </c:scaling>
        <c:delete val="0"/>
        <c:axPos val="b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 sz="9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580035712"/>
        <c:crosses val="autoZero"/>
        <c:auto val="1"/>
        <c:lblAlgn val="ctr"/>
        <c:lblOffset val="100"/>
        <c:tickMarkSkip val="4"/>
        <c:noMultiLvlLbl val="0"/>
      </c:catAx>
      <c:valAx>
        <c:axId val="580035712"/>
        <c:scaling>
          <c:orientation val="minMax"/>
          <c:min val="7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579882368"/>
        <c:crosses val="autoZero"/>
        <c:crossBetween val="between"/>
      </c:valAx>
      <c:spPr>
        <a:noFill/>
        <a:ln w="9525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'[1]Ex.7.1'!$B$55:$B$78</c:f>
              <c:numCache>
                <c:formatCode>General</c:formatCode>
                <c:ptCount val="2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'[1]Ex.7.1'!$K$55:$K$78</c:f>
              <c:numCache>
                <c:formatCode>General</c:formatCode>
                <c:ptCount val="24"/>
                <c:pt idx="0">
                  <c:v>104.329620144637</c:v>
                </c:pt>
                <c:pt idx="1">
                  <c:v>105.196658902449</c:v>
                </c:pt>
                <c:pt idx="2">
                  <c:v>105.473362082964</c:v>
                </c:pt>
                <c:pt idx="3">
                  <c:v>105.573087100485</c:v>
                </c:pt>
                <c:pt idx="4">
                  <c:v>106.33969447678101</c:v>
                </c:pt>
                <c:pt idx="5">
                  <c:v>106.875074888787</c:v>
                </c:pt>
                <c:pt idx="6">
                  <c:v>105.904875060092</c:v>
                </c:pt>
                <c:pt idx="7">
                  <c:v>108.047019891722</c:v>
                </c:pt>
                <c:pt idx="8">
                  <c:v>105.868219263152</c:v>
                </c:pt>
                <c:pt idx="9">
                  <c:v>106.94301421592399</c:v>
                </c:pt>
                <c:pt idx="10">
                  <c:v>108.637917365668</c:v>
                </c:pt>
                <c:pt idx="11">
                  <c:v>108.298808876625</c:v>
                </c:pt>
                <c:pt idx="12">
                  <c:v>109.02653204631</c:v>
                </c:pt>
                <c:pt idx="13">
                  <c:v>110.05809871332499</c:v>
                </c:pt>
                <c:pt idx="14">
                  <c:v>109.372466423879</c:v>
                </c:pt>
                <c:pt idx="15">
                  <c:v>111.18030764161</c:v>
                </c:pt>
                <c:pt idx="16">
                  <c:v>113.00809515578899</c:v>
                </c:pt>
                <c:pt idx="17">
                  <c:v>111.57774975171399</c:v>
                </c:pt>
                <c:pt idx="18">
                  <c:v>111.974779335972</c:v>
                </c:pt>
                <c:pt idx="19">
                  <c:v>113.52399422691801</c:v>
                </c:pt>
                <c:pt idx="20">
                  <c:v>113.588959467143</c:v>
                </c:pt>
                <c:pt idx="21">
                  <c:v>115.02562262872701</c:v>
                </c:pt>
                <c:pt idx="22">
                  <c:v>117.19595072451099</c:v>
                </c:pt>
                <c:pt idx="23">
                  <c:v>116.789875542478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C-4DCA-8F4C-8E4D0B713966}"/>
            </c:ext>
          </c:extLst>
        </c:ser>
        <c:ser>
          <c:idx val="1"/>
          <c:order val="1"/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'[1]Ex.7.1'!$B$55:$B$78</c:f>
              <c:numCache>
                <c:formatCode>General</c:formatCode>
                <c:ptCount val="2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'[1]Ex.7.1'!$M$55:$M$78</c:f>
              <c:numCache>
                <c:formatCode>General</c:formatCode>
                <c:ptCount val="24"/>
                <c:pt idx="0">
                  <c:v>104.36842146378</c:v>
                </c:pt>
                <c:pt idx="1">
                  <c:v>105.130849803842</c:v>
                </c:pt>
                <c:pt idx="2">
                  <c:v>105.44175171493301</c:v>
                </c:pt>
                <c:pt idx="3">
                  <c:v>105.700993977203</c:v>
                </c:pt>
                <c:pt idx="4">
                  <c:v>106.293116259222</c:v>
                </c:pt>
                <c:pt idx="5">
                  <c:v>106.840556879376</c:v>
                </c:pt>
                <c:pt idx="6">
                  <c:v>106.94986747196501</c:v>
                </c:pt>
                <c:pt idx="7">
                  <c:v>106.46995046103901</c:v>
                </c:pt>
                <c:pt idx="8">
                  <c:v>106.138300491957</c:v>
                </c:pt>
                <c:pt idx="9">
                  <c:v>107.045842885662</c:v>
                </c:pt>
                <c:pt idx="10">
                  <c:v>108.215350142595</c:v>
                </c:pt>
                <c:pt idx="11">
                  <c:v>108.582516780951</c:v>
                </c:pt>
                <c:pt idx="12">
                  <c:v>109.118906662185</c:v>
                </c:pt>
                <c:pt idx="13">
                  <c:v>109.60052524036701</c:v>
                </c:pt>
                <c:pt idx="14">
                  <c:v>109.907074900198</c:v>
                </c:pt>
                <c:pt idx="15">
                  <c:v>111.064140745879</c:v>
                </c:pt>
                <c:pt idx="16">
                  <c:v>112.060190578535</c:v>
                </c:pt>
                <c:pt idx="17">
                  <c:v>111.82549564363801</c:v>
                </c:pt>
                <c:pt idx="18">
                  <c:v>112.162597454352</c:v>
                </c:pt>
                <c:pt idx="19">
                  <c:v>113.12070739783</c:v>
                </c:pt>
                <c:pt idx="20">
                  <c:v>113.85348505308301</c:v>
                </c:pt>
                <c:pt idx="21">
                  <c:v>115.18992275594</c:v>
                </c:pt>
                <c:pt idx="22">
                  <c:v>116.60228650616099</c:v>
                </c:pt>
                <c:pt idx="23">
                  <c:v>117.154218043132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C-4DCA-8F4C-8E4D0B713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3366144"/>
        <c:axId val="583367680"/>
      </c:lineChart>
      <c:catAx>
        <c:axId val="583366144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/>
              </a:solidFill>
              <a:prstDash val="dash"/>
            </a:ln>
          </c:spPr>
        </c:majorGridlines>
        <c:numFmt formatCode="General" sourceLinked="1"/>
        <c:majorTickMark val="in"/>
        <c:minorTickMark val="in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583367680"/>
        <c:crosses val="autoZero"/>
        <c:auto val="1"/>
        <c:lblAlgn val="ctr"/>
        <c:lblOffset val="100"/>
        <c:tickMarkSkip val="4"/>
        <c:noMultiLvlLbl val="0"/>
      </c:catAx>
      <c:valAx>
        <c:axId val="583367680"/>
        <c:scaling>
          <c:orientation val="minMax"/>
          <c:min val="10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583366144"/>
        <c:crosses val="autoZero"/>
        <c:crossBetween val="between"/>
        <c:majorUnit val="5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Trend-Cycle (TC)</a:t>
            </a:r>
          </a:p>
        </c:rich>
      </c:tx>
      <c:layout>
        <c:manualLayout>
          <c:xMode val="edge"/>
          <c:yMode val="edge"/>
          <c:x val="0.29235023585356712"/>
          <c:y val="2.30833595399613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300336028324498"/>
          <c:y val="0.1577356826165405"/>
          <c:w val="0.75338457521113122"/>
          <c:h val="0.65398148507260079"/>
        </c:manualLayout>
      </c:layout>
      <c:lineChart>
        <c:grouping val="standard"/>
        <c:varyColors val="0"/>
        <c:ser>
          <c:idx val="1"/>
          <c:order val="0"/>
          <c:spPr>
            <a:ln w="2222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'Example 7.1'!$A$53:$A$76</c:f>
              <c:numCache>
                <c:formatCode>General</c:formatCode>
                <c:ptCount val="2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'Example 7.1'!$K$53:$K$76</c:f>
              <c:numCache>
                <c:formatCode>#,##0.0;[Red]\-#,##0.0;_(* "-"??_)</c:formatCode>
                <c:ptCount val="24"/>
                <c:pt idx="0">
                  <c:v>104.36842146378</c:v>
                </c:pt>
                <c:pt idx="1">
                  <c:v>105.130849803842</c:v>
                </c:pt>
                <c:pt idx="2">
                  <c:v>105.44175171493301</c:v>
                </c:pt>
                <c:pt idx="3">
                  <c:v>105.700993977203</c:v>
                </c:pt>
                <c:pt idx="4">
                  <c:v>106.293116259222</c:v>
                </c:pt>
                <c:pt idx="5">
                  <c:v>106.840556879376</c:v>
                </c:pt>
                <c:pt idx="6">
                  <c:v>106.94986747196501</c:v>
                </c:pt>
                <c:pt idx="7">
                  <c:v>106.46995046103901</c:v>
                </c:pt>
                <c:pt idx="8">
                  <c:v>106.138300491957</c:v>
                </c:pt>
                <c:pt idx="9">
                  <c:v>107.045842885662</c:v>
                </c:pt>
                <c:pt idx="10">
                  <c:v>108.215350142595</c:v>
                </c:pt>
                <c:pt idx="11">
                  <c:v>108.582516780951</c:v>
                </c:pt>
                <c:pt idx="12">
                  <c:v>109.118906662185</c:v>
                </c:pt>
                <c:pt idx="13">
                  <c:v>109.60052524036701</c:v>
                </c:pt>
                <c:pt idx="14">
                  <c:v>109.907074900198</c:v>
                </c:pt>
                <c:pt idx="15">
                  <c:v>111.064140745879</c:v>
                </c:pt>
                <c:pt idx="16">
                  <c:v>112.060190578535</c:v>
                </c:pt>
                <c:pt idx="17">
                  <c:v>111.82549564363801</c:v>
                </c:pt>
                <c:pt idx="18">
                  <c:v>112.162597454352</c:v>
                </c:pt>
                <c:pt idx="19">
                  <c:v>113.12070739783</c:v>
                </c:pt>
                <c:pt idx="20">
                  <c:v>113.85348505308301</c:v>
                </c:pt>
                <c:pt idx="21">
                  <c:v>115.18992275594</c:v>
                </c:pt>
                <c:pt idx="22">
                  <c:v>116.60228650616099</c:v>
                </c:pt>
                <c:pt idx="23">
                  <c:v>117.154218043132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8-4172-B11F-90D19DC9B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839296"/>
        <c:axId val="580840832"/>
      </c:lineChart>
      <c:catAx>
        <c:axId val="580839296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n-US"/>
          </a:p>
        </c:txPr>
        <c:crossAx val="580840832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580840832"/>
        <c:scaling>
          <c:orientation val="minMax"/>
          <c:max val="125"/>
          <c:min val="95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580839296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Seasonal Factors</a:t>
            </a:r>
          </a:p>
        </c:rich>
      </c:tx>
      <c:layout>
        <c:manualLayout>
          <c:xMode val="edge"/>
          <c:yMode val="edge"/>
          <c:x val="0.29928932619966925"/>
          <c:y val="2.30832706268108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300336028324498"/>
          <c:y val="0.1577356826165405"/>
          <c:w val="0.75338457521113122"/>
          <c:h val="0.65398148507260079"/>
        </c:manualLayout>
      </c:layout>
      <c:lineChart>
        <c:grouping val="standard"/>
        <c:varyColors val="0"/>
        <c:ser>
          <c:idx val="1"/>
          <c:order val="0"/>
          <c:spPr>
            <a:ln w="2222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'Example 7.1'!$A$53:$A$76</c:f>
              <c:numCache>
                <c:formatCode>General</c:formatCode>
                <c:ptCount val="2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'Example 7.1'!$E$53:$E$76</c:f>
              <c:numCache>
                <c:formatCode>#,##0.000;[Red]\-#,##0.000;_(* "-"??_)</c:formatCode>
                <c:ptCount val="24"/>
                <c:pt idx="0">
                  <c:v>0.94551523539285398</c:v>
                </c:pt>
                <c:pt idx="1">
                  <c:v>0.95081030224984142</c:v>
                </c:pt>
                <c:pt idx="2">
                  <c:v>1.0668511954562589</c:v>
                </c:pt>
                <c:pt idx="3">
                  <c:v>1.0515966912039363</c:v>
                </c:pt>
                <c:pt idx="4">
                  <c:v>0.92025073706074545</c:v>
                </c:pt>
                <c:pt idx="5">
                  <c:v>0.96065840004817493</c:v>
                </c:pt>
                <c:pt idx="6">
                  <c:v>1.0656292484883836</c:v>
                </c:pt>
                <c:pt idx="7">
                  <c:v>1.053515607412852</c:v>
                </c:pt>
                <c:pt idx="8">
                  <c:v>0.9197552079829413</c:v>
                </c:pt>
                <c:pt idx="9">
                  <c:v>0.95979713831436209</c:v>
                </c:pt>
                <c:pt idx="10">
                  <c:v>1.0646931480318771</c:v>
                </c:pt>
                <c:pt idx="11">
                  <c:v>1.0555282440741411</c:v>
                </c:pt>
                <c:pt idx="12">
                  <c:v>0.92017574027674909</c:v>
                </c:pt>
                <c:pt idx="13">
                  <c:v>0.95831369994230575</c:v>
                </c:pt>
                <c:pt idx="14">
                  <c:v>1.063416381624861</c:v>
                </c:pt>
                <c:pt idx="15">
                  <c:v>1.0507820503288745</c:v>
                </c:pt>
                <c:pt idx="16">
                  <c:v>0.93591167281476839</c:v>
                </c:pt>
                <c:pt idx="17">
                  <c:v>0.95547558398068799</c:v>
                </c:pt>
                <c:pt idx="18">
                  <c:v>1.0572881298280017</c:v>
                </c:pt>
                <c:pt idx="19">
                  <c:v>1.0590538550760962</c:v>
                </c:pt>
                <c:pt idx="20">
                  <c:v>0.92905385057949164</c:v>
                </c:pt>
                <c:pt idx="21">
                  <c:v>0.94497747264285292</c:v>
                </c:pt>
                <c:pt idx="22">
                  <c:v>1.0664471880422086</c:v>
                </c:pt>
                <c:pt idx="23">
                  <c:v>1.0587193144030684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F-42A3-A944-94990BC02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741760"/>
        <c:axId val="580747648"/>
      </c:lineChart>
      <c:catAx>
        <c:axId val="580741760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n-US"/>
          </a:p>
        </c:txPr>
        <c:crossAx val="580747648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580747648"/>
        <c:scaling>
          <c:orientation val="minMax"/>
          <c:max val="1.1000000000000001"/>
          <c:min val="0.9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580741760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Seasonal Adjusted (SA)</a:t>
            </a:r>
          </a:p>
        </c:rich>
      </c:tx>
      <c:layout>
        <c:manualLayout>
          <c:xMode val="edge"/>
          <c:yMode val="edge"/>
          <c:x val="0.22310609014507571"/>
          <c:y val="2.30834816921985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300336028324498"/>
          <c:y val="0.15773568261654056"/>
          <c:w val="0.75338457521113122"/>
          <c:h val="0.65398148507260079"/>
        </c:manualLayout>
      </c:layout>
      <c:lineChart>
        <c:grouping val="standard"/>
        <c:varyColors val="0"/>
        <c:ser>
          <c:idx val="1"/>
          <c:order val="0"/>
          <c:spPr>
            <a:ln w="2222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'Example 7.1'!$A$53:$A$76</c:f>
              <c:numCache>
                <c:formatCode>General</c:formatCode>
                <c:ptCount val="2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'Example 7.1'!$I$53:$I$76</c:f>
              <c:numCache>
                <c:formatCode>#,##0.0;[Red]\-#,##0.0;_(* "-"??_)</c:formatCode>
                <c:ptCount val="24"/>
                <c:pt idx="0">
                  <c:v>104.329620144637</c:v>
                </c:pt>
                <c:pt idx="1">
                  <c:v>105.196658902449</c:v>
                </c:pt>
                <c:pt idx="2">
                  <c:v>105.473362082964</c:v>
                </c:pt>
                <c:pt idx="3">
                  <c:v>105.573087100485</c:v>
                </c:pt>
                <c:pt idx="4">
                  <c:v>106.33969447678101</c:v>
                </c:pt>
                <c:pt idx="5">
                  <c:v>106.875074888787</c:v>
                </c:pt>
                <c:pt idx="6">
                  <c:v>105.904875060092</c:v>
                </c:pt>
                <c:pt idx="7">
                  <c:v>108.047019891722</c:v>
                </c:pt>
                <c:pt idx="8">
                  <c:v>105.868219263152</c:v>
                </c:pt>
                <c:pt idx="9">
                  <c:v>106.94301421592399</c:v>
                </c:pt>
                <c:pt idx="10">
                  <c:v>108.637917365668</c:v>
                </c:pt>
                <c:pt idx="11">
                  <c:v>108.298808876625</c:v>
                </c:pt>
                <c:pt idx="12">
                  <c:v>109.02653204631</c:v>
                </c:pt>
                <c:pt idx="13">
                  <c:v>110.05809871332499</c:v>
                </c:pt>
                <c:pt idx="14">
                  <c:v>109.372466423879</c:v>
                </c:pt>
                <c:pt idx="15">
                  <c:v>111.18030764161</c:v>
                </c:pt>
                <c:pt idx="16">
                  <c:v>113.00809515578899</c:v>
                </c:pt>
                <c:pt idx="17">
                  <c:v>111.57774975171399</c:v>
                </c:pt>
                <c:pt idx="18">
                  <c:v>111.974779335972</c:v>
                </c:pt>
                <c:pt idx="19">
                  <c:v>113.52399422691801</c:v>
                </c:pt>
                <c:pt idx="20">
                  <c:v>113.588959467143</c:v>
                </c:pt>
                <c:pt idx="21">
                  <c:v>115.02562262872701</c:v>
                </c:pt>
                <c:pt idx="22">
                  <c:v>117.19595072451099</c:v>
                </c:pt>
                <c:pt idx="23">
                  <c:v>116.789875542478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D-4EA1-97CB-415260ADD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758912"/>
        <c:axId val="581047424"/>
      </c:lineChart>
      <c:catAx>
        <c:axId val="580758912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n-US"/>
          </a:p>
        </c:txPr>
        <c:crossAx val="581047424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581047424"/>
        <c:scaling>
          <c:orientation val="minMax"/>
          <c:max val="125"/>
          <c:min val="95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580758912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SA and</a:t>
            </a:r>
            <a:r>
              <a:rPr lang="en-US" sz="900" baseline="0"/>
              <a:t> TC</a:t>
            </a:r>
            <a:endParaRPr lang="en-US" sz="900"/>
          </a:p>
        </c:rich>
      </c:tx>
      <c:layout>
        <c:manualLayout>
          <c:xMode val="edge"/>
          <c:yMode val="edge"/>
          <c:x val="0.38257895316996959"/>
          <c:y val="2.30833595399613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300336028324498"/>
          <c:y val="0.15773568261654056"/>
          <c:w val="0.75338457521113122"/>
          <c:h val="0.65398148507260079"/>
        </c:manualLayout>
      </c:layout>
      <c:lineChart>
        <c:grouping val="standard"/>
        <c:varyColors val="0"/>
        <c:ser>
          <c:idx val="1"/>
          <c:order val="0"/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'Example 7.1'!$A$53:$A$76</c:f>
              <c:numCache>
                <c:formatCode>General</c:formatCode>
                <c:ptCount val="2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'Example 7.1'!$K$53:$K$76</c:f>
              <c:numCache>
                <c:formatCode>#,##0.0;[Red]\-#,##0.0;_(* "-"??_)</c:formatCode>
                <c:ptCount val="24"/>
                <c:pt idx="0">
                  <c:v>104.36842146378</c:v>
                </c:pt>
                <c:pt idx="1">
                  <c:v>105.130849803842</c:v>
                </c:pt>
                <c:pt idx="2">
                  <c:v>105.44175171493301</c:v>
                </c:pt>
                <c:pt idx="3">
                  <c:v>105.700993977203</c:v>
                </c:pt>
                <c:pt idx="4">
                  <c:v>106.293116259222</c:v>
                </c:pt>
                <c:pt idx="5">
                  <c:v>106.840556879376</c:v>
                </c:pt>
                <c:pt idx="6">
                  <c:v>106.94986747196501</c:v>
                </c:pt>
                <c:pt idx="7">
                  <c:v>106.46995046103901</c:v>
                </c:pt>
                <c:pt idx="8">
                  <c:v>106.138300491957</c:v>
                </c:pt>
                <c:pt idx="9">
                  <c:v>107.045842885662</c:v>
                </c:pt>
                <c:pt idx="10">
                  <c:v>108.215350142595</c:v>
                </c:pt>
                <c:pt idx="11">
                  <c:v>108.582516780951</c:v>
                </c:pt>
                <c:pt idx="12">
                  <c:v>109.118906662185</c:v>
                </c:pt>
                <c:pt idx="13">
                  <c:v>109.60052524036701</c:v>
                </c:pt>
                <c:pt idx="14">
                  <c:v>109.907074900198</c:v>
                </c:pt>
                <c:pt idx="15">
                  <c:v>111.064140745879</c:v>
                </c:pt>
                <c:pt idx="16">
                  <c:v>112.060190578535</c:v>
                </c:pt>
                <c:pt idx="17">
                  <c:v>111.82549564363801</c:v>
                </c:pt>
                <c:pt idx="18">
                  <c:v>112.162597454352</c:v>
                </c:pt>
                <c:pt idx="19">
                  <c:v>113.12070739783</c:v>
                </c:pt>
                <c:pt idx="20">
                  <c:v>113.85348505308301</c:v>
                </c:pt>
                <c:pt idx="21">
                  <c:v>115.18992275594</c:v>
                </c:pt>
                <c:pt idx="22">
                  <c:v>116.60228650616099</c:v>
                </c:pt>
                <c:pt idx="23">
                  <c:v>117.154218043132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2-4266-A3B8-9799F8B43BE7}"/>
            </c:ext>
          </c:extLst>
        </c:ser>
        <c:ser>
          <c:idx val="0"/>
          <c:order val="1"/>
          <c:spPr>
            <a:ln w="22225">
              <a:solidFill>
                <a:sysClr val="windowText" lastClr="000000"/>
              </a:solidFill>
            </a:ln>
          </c:spPr>
          <c:marker>
            <c:symbol val="none"/>
          </c:marker>
          <c:val>
            <c:numRef>
              <c:f>'Example 7.1'!$I$53:$I$76</c:f>
              <c:numCache>
                <c:formatCode>#,##0.0;[Red]\-#,##0.0;_(* "-"??_)</c:formatCode>
                <c:ptCount val="24"/>
                <c:pt idx="0">
                  <c:v>104.329620144637</c:v>
                </c:pt>
                <c:pt idx="1">
                  <c:v>105.196658902449</c:v>
                </c:pt>
                <c:pt idx="2">
                  <c:v>105.473362082964</c:v>
                </c:pt>
                <c:pt idx="3">
                  <c:v>105.573087100485</c:v>
                </c:pt>
                <c:pt idx="4">
                  <c:v>106.33969447678101</c:v>
                </c:pt>
                <c:pt idx="5">
                  <c:v>106.875074888787</c:v>
                </c:pt>
                <c:pt idx="6">
                  <c:v>105.904875060092</c:v>
                </c:pt>
                <c:pt idx="7">
                  <c:v>108.047019891722</c:v>
                </c:pt>
                <c:pt idx="8">
                  <c:v>105.868219263152</c:v>
                </c:pt>
                <c:pt idx="9">
                  <c:v>106.94301421592399</c:v>
                </c:pt>
                <c:pt idx="10">
                  <c:v>108.637917365668</c:v>
                </c:pt>
                <c:pt idx="11">
                  <c:v>108.298808876625</c:v>
                </c:pt>
                <c:pt idx="12">
                  <c:v>109.02653204631</c:v>
                </c:pt>
                <c:pt idx="13">
                  <c:v>110.05809871332499</c:v>
                </c:pt>
                <c:pt idx="14">
                  <c:v>109.372466423879</c:v>
                </c:pt>
                <c:pt idx="15">
                  <c:v>111.18030764161</c:v>
                </c:pt>
                <c:pt idx="16">
                  <c:v>113.00809515578899</c:v>
                </c:pt>
                <c:pt idx="17">
                  <c:v>111.57774975171399</c:v>
                </c:pt>
                <c:pt idx="18">
                  <c:v>111.974779335972</c:v>
                </c:pt>
                <c:pt idx="19">
                  <c:v>113.52399422691801</c:v>
                </c:pt>
                <c:pt idx="20">
                  <c:v>113.588959467143</c:v>
                </c:pt>
                <c:pt idx="21">
                  <c:v>115.02562262872701</c:v>
                </c:pt>
                <c:pt idx="22">
                  <c:v>117.19595072451099</c:v>
                </c:pt>
                <c:pt idx="23">
                  <c:v>116.789875542478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2-4266-A3B8-9799F8B43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105152"/>
        <c:axId val="581106688"/>
      </c:lineChart>
      <c:catAx>
        <c:axId val="581105152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n-US"/>
          </a:p>
        </c:txPr>
        <c:crossAx val="581106688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581106688"/>
        <c:scaling>
          <c:orientation val="minMax"/>
          <c:max val="125"/>
          <c:min val="95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581105152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Irregular</a:t>
            </a:r>
          </a:p>
        </c:rich>
      </c:tx>
      <c:layout>
        <c:manualLayout>
          <c:xMode val="edge"/>
          <c:yMode val="edge"/>
          <c:x val="0.403378719140011"/>
          <c:y val="2.30833595399613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300336028324498"/>
          <c:y val="0.15773568261654061"/>
          <c:w val="0.75338457521113122"/>
          <c:h val="0.65398148507260079"/>
        </c:manualLayout>
      </c:layout>
      <c:lineChart>
        <c:grouping val="standard"/>
        <c:varyColors val="0"/>
        <c:ser>
          <c:idx val="1"/>
          <c:order val="0"/>
          <c:spPr>
            <a:ln w="2222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'Example 7.1'!$A$53:$A$76</c:f>
              <c:numCache>
                <c:formatCode>General</c:formatCode>
                <c:ptCount val="24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'Example 7.1'!$G$53:$G$76</c:f>
              <c:numCache>
                <c:formatCode>#,##0.000;[Red]\-#,##0.000;_(* "-"??_)</c:formatCode>
                <c:ptCount val="24"/>
                <c:pt idx="0">
                  <c:v>0.99962822740251511</c:v>
                </c:pt>
                <c:pt idx="1">
                  <c:v>1.000625973239347</c:v>
                </c:pt>
                <c:pt idx="2">
                  <c:v>1.0002997898604384</c:v>
                </c:pt>
                <c:pt idx="3">
                  <c:v>0.99878991793827798</c:v>
                </c:pt>
                <c:pt idx="4">
                  <c:v>1.0004382054002952</c:v>
                </c:pt>
                <c:pt idx="5">
                  <c:v>1.0003230796470854</c:v>
                </c:pt>
                <c:pt idx="6">
                  <c:v>0.99022913785146172</c:v>
                </c:pt>
                <c:pt idx="7">
                  <c:v>1.0148123430494138</c:v>
                </c:pt>
                <c:pt idx="8">
                  <c:v>0.99745538389485078</c:v>
                </c:pt>
                <c:pt idx="9">
                  <c:v>0.99903939595442448</c:v>
                </c:pt>
                <c:pt idx="10">
                  <c:v>1.0039048732228486</c:v>
                </c:pt>
                <c:pt idx="11">
                  <c:v>0.99738716772518421</c:v>
                </c:pt>
                <c:pt idx="12">
                  <c:v>0.99915344995014499</c:v>
                </c:pt>
                <c:pt idx="13">
                  <c:v>1.0041749204390624</c:v>
                </c:pt>
                <c:pt idx="14">
                  <c:v>0.99513581380630456</c:v>
                </c:pt>
                <c:pt idx="15">
                  <c:v>1.0010459442170159</c:v>
                </c:pt>
                <c:pt idx="16">
                  <c:v>1.0084588877848613</c:v>
                </c:pt>
                <c:pt idx="17">
                  <c:v>0.99778453124219968</c:v>
                </c:pt>
                <c:pt idx="18">
                  <c:v>0.99832548351551476</c:v>
                </c:pt>
                <c:pt idx="19">
                  <c:v>1.0035651017250953</c:v>
                </c:pt>
                <c:pt idx="20">
                  <c:v>0.9976766140639729</c:v>
                </c:pt>
                <c:pt idx="21">
                  <c:v>0.99857365884721438</c:v>
                </c:pt>
                <c:pt idx="22">
                  <c:v>1.0050913600079243</c:v>
                </c:pt>
                <c:pt idx="23">
                  <c:v>0.99689006075291398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5-4B3D-A752-A569CB20A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121920"/>
        <c:axId val="581123456"/>
      </c:lineChart>
      <c:catAx>
        <c:axId val="581121920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n-US"/>
          </a:p>
        </c:txPr>
        <c:crossAx val="581123456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581123456"/>
        <c:scaling>
          <c:orientation val="minMax"/>
          <c:max val="1.05"/>
          <c:min val="0.95000000000000062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581121920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v>2012q1</c:v>
          </c:tx>
          <c:marker>
            <c:symbol val="square"/>
            <c:size val="5"/>
          </c:marker>
          <c:cat>
            <c:strRef>
              <c:f>'Example 7.2'!$A$17:$A$24</c:f>
              <c:strCache>
                <c:ptCount val="8"/>
                <c:pt idx="0">
                  <c:v>q1 2012</c:v>
                </c:pt>
                <c:pt idx="1">
                  <c:v>q2 2012</c:v>
                </c:pt>
                <c:pt idx="2">
                  <c:v>q3 2012 </c:v>
                </c:pt>
                <c:pt idx="3">
                  <c:v>q4 2012</c:v>
                </c:pt>
                <c:pt idx="4">
                  <c:v>q1 2013</c:v>
                </c:pt>
                <c:pt idx="5">
                  <c:v>q2 2013</c:v>
                </c:pt>
                <c:pt idx="6">
                  <c:v>q3 2013 </c:v>
                </c:pt>
                <c:pt idx="7">
                  <c:v>q4 2013</c:v>
                </c:pt>
              </c:strCache>
            </c:strRef>
          </c:cat>
          <c:val>
            <c:numRef>
              <c:f>'Example 7.2'!$AC$22:$AJ$22</c:f>
              <c:numCache>
                <c:formatCode>#,##0.0;[Red]\-#,##0.0;_(* "-"??_)</c:formatCode>
                <c:ptCount val="8"/>
                <c:pt idx="0">
                  <c:v>1.2830630190249224</c:v>
                </c:pt>
                <c:pt idx="1">
                  <c:v>1.0483471482456821</c:v>
                </c:pt>
                <c:pt idx="2">
                  <c:v>1.0459888856815951</c:v>
                </c:pt>
                <c:pt idx="3">
                  <c:v>1.2303265785994455</c:v>
                </c:pt>
                <c:pt idx="4">
                  <c:v>1.6078168336152601</c:v>
                </c:pt>
                <c:pt idx="5">
                  <c:v>1.6994513859453377</c:v>
                </c:pt>
                <c:pt idx="6">
                  <c:v>1.7922182168481413</c:v>
                </c:pt>
                <c:pt idx="7">
                  <c:v>1.6439849402745494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2-463B-B0BF-5334E7F20C85}"/>
            </c:ext>
          </c:extLst>
        </c:ser>
        <c:ser>
          <c:idx val="0"/>
          <c:order val="1"/>
          <c:tx>
            <c:v>2012q2</c:v>
          </c:tx>
          <c:spPr>
            <a:ln>
              <a:solidFill>
                <a:prstClr val="black"/>
              </a:solidFill>
            </a:ln>
          </c:spPr>
          <c:marker>
            <c:symbol val="squar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'Example 7.2'!$A$17:$A$24</c:f>
              <c:strCache>
                <c:ptCount val="8"/>
                <c:pt idx="0">
                  <c:v>q1 2012</c:v>
                </c:pt>
                <c:pt idx="1">
                  <c:v>q2 2012</c:v>
                </c:pt>
                <c:pt idx="2">
                  <c:v>q3 2012 </c:v>
                </c:pt>
                <c:pt idx="3">
                  <c:v>q4 2012</c:v>
                </c:pt>
                <c:pt idx="4">
                  <c:v>q1 2013</c:v>
                </c:pt>
                <c:pt idx="5">
                  <c:v>q2 2013</c:v>
                </c:pt>
                <c:pt idx="6">
                  <c:v>q3 2013 </c:v>
                </c:pt>
                <c:pt idx="7">
                  <c:v>q4 2013</c:v>
                </c:pt>
              </c:strCache>
            </c:strRef>
          </c:cat>
          <c:val>
            <c:numRef>
              <c:f>'Example 7.2'!$AC$23:$AJ$23</c:f>
              <c:numCache>
                <c:formatCode>#,##0.0;[Red]\-#,##0.0;_(* "-"??_)</c:formatCode>
                <c:ptCount val="8"/>
                <c:pt idx="1">
                  <c:v>-0.9058089571330612</c:v>
                </c:pt>
                <c:pt idx="2">
                  <c:v>-1.0046278964079107</c:v>
                </c:pt>
                <c:pt idx="3">
                  <c:v>-1.0963079449930291</c:v>
                </c:pt>
                <c:pt idx="4">
                  <c:v>-1.4271232448969613</c:v>
                </c:pt>
                <c:pt idx="5">
                  <c:v>-1.7503492462612797</c:v>
                </c:pt>
                <c:pt idx="6">
                  <c:v>-1.3373429274600426</c:v>
                </c:pt>
                <c:pt idx="7">
                  <c:v>-1.2657017199548193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2-463B-B0BF-5334E7F20C85}"/>
            </c:ext>
          </c:extLst>
        </c:ser>
        <c:ser>
          <c:idx val="1"/>
          <c:order val="2"/>
          <c:tx>
            <c:v>2012q3</c:v>
          </c:tx>
          <c:marker>
            <c:symbol val="square"/>
            <c:size val="5"/>
          </c:marker>
          <c:cat>
            <c:strRef>
              <c:f>'Example 7.2'!$A$17:$A$24</c:f>
              <c:strCache>
                <c:ptCount val="8"/>
                <c:pt idx="0">
                  <c:v>q1 2012</c:v>
                </c:pt>
                <c:pt idx="1">
                  <c:v>q2 2012</c:v>
                </c:pt>
                <c:pt idx="2">
                  <c:v>q3 2012 </c:v>
                </c:pt>
                <c:pt idx="3">
                  <c:v>q4 2012</c:v>
                </c:pt>
                <c:pt idx="4">
                  <c:v>q1 2013</c:v>
                </c:pt>
                <c:pt idx="5">
                  <c:v>q2 2013</c:v>
                </c:pt>
                <c:pt idx="6">
                  <c:v>q3 2013 </c:v>
                </c:pt>
                <c:pt idx="7">
                  <c:v>q4 2013</c:v>
                </c:pt>
              </c:strCache>
            </c:strRef>
          </c:cat>
          <c:val>
            <c:numRef>
              <c:f>'Example 7.2'!$AC$24:$AJ$24</c:f>
              <c:numCache>
                <c:formatCode>#,##0.0;[Red]\-#,##0.0;_(* "-"??_)</c:formatCode>
                <c:ptCount val="8"/>
                <c:pt idx="2">
                  <c:v>0.92732012174829492</c:v>
                </c:pt>
                <c:pt idx="3">
                  <c:v>1.0700999648351512</c:v>
                </c:pt>
                <c:pt idx="4">
                  <c:v>1.0562897172484469</c:v>
                </c:pt>
                <c:pt idx="5">
                  <c:v>1.2724579145523478</c:v>
                </c:pt>
                <c:pt idx="6">
                  <c:v>0.36767788308719673</c:v>
                </c:pt>
                <c:pt idx="7">
                  <c:v>0.35583222026029659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72-463B-B0BF-5334E7F20C85}"/>
            </c:ext>
          </c:extLst>
        </c:ser>
        <c:ser>
          <c:idx val="3"/>
          <c:order val="3"/>
          <c:tx>
            <c:v>2012q4</c:v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cat>
            <c:strRef>
              <c:f>'Example 7.2'!$A$17:$A$24</c:f>
              <c:strCache>
                <c:ptCount val="8"/>
                <c:pt idx="0">
                  <c:v>q1 2012</c:v>
                </c:pt>
                <c:pt idx="1">
                  <c:v>q2 2012</c:v>
                </c:pt>
                <c:pt idx="2">
                  <c:v>q3 2012 </c:v>
                </c:pt>
                <c:pt idx="3">
                  <c:v>q4 2012</c:v>
                </c:pt>
                <c:pt idx="4">
                  <c:v>q1 2013</c:v>
                </c:pt>
                <c:pt idx="5">
                  <c:v>q2 2013</c:v>
                </c:pt>
                <c:pt idx="6">
                  <c:v>q3 2013 </c:v>
                </c:pt>
                <c:pt idx="7">
                  <c:v>q4 2013</c:v>
                </c:pt>
              </c:strCache>
            </c:strRef>
          </c:cat>
          <c:val>
            <c:numRef>
              <c:f>'Example 7.2'!$AC$25:$AJ$25</c:f>
              <c:numCache>
                <c:formatCode>#,##0.0;[Red]\-#,##0.0;_(* "-"??_)</c:formatCode>
                <c:ptCount val="8"/>
                <c:pt idx="3">
                  <c:v>0.92697799134977288</c:v>
                </c:pt>
                <c:pt idx="4">
                  <c:v>0.85563746695949305</c:v>
                </c:pt>
                <c:pt idx="5">
                  <c:v>0.91147084462693329</c:v>
                </c:pt>
                <c:pt idx="6">
                  <c:v>1.2738702700924449</c:v>
                </c:pt>
                <c:pt idx="7">
                  <c:v>1.3835391327699824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72-463B-B0BF-5334E7F20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248896"/>
        <c:axId val="581255168"/>
      </c:lineChart>
      <c:catAx>
        <c:axId val="581248896"/>
        <c:scaling>
          <c:orientation val="minMax"/>
        </c:scaling>
        <c:delete val="0"/>
        <c:axPos val="b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581255168"/>
        <c:crosses val="autoZero"/>
        <c:auto val="1"/>
        <c:lblAlgn val="ctr"/>
        <c:lblOffset val="100"/>
        <c:tickMarkSkip val="1"/>
        <c:noMultiLvlLbl val="0"/>
      </c:catAx>
      <c:valAx>
        <c:axId val="581255168"/>
        <c:scaling>
          <c:orientation val="minMax"/>
        </c:scaling>
        <c:delete val="0"/>
        <c:axPos val="l"/>
        <c:numFmt formatCode="0.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581248896"/>
        <c:crosses val="autoZero"/>
        <c:crossBetween val="between"/>
        <c:majorUnit val="0.5"/>
      </c:valAx>
      <c:spPr>
        <a:ln>
          <a:solidFill>
            <a:prstClr val="black"/>
          </a:solidFill>
        </a:ln>
      </c:spPr>
    </c:plotArea>
    <c:legend>
      <c:legendPos val="b"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v>2012q1</c:v>
          </c:tx>
          <c:marker>
            <c:symbol val="square"/>
            <c:size val="5"/>
          </c:marker>
          <c:cat>
            <c:strRef>
              <c:f>'Example 7.3'!$A$17:$A$24</c:f>
              <c:strCache>
                <c:ptCount val="8"/>
                <c:pt idx="0">
                  <c:v>2012q1</c:v>
                </c:pt>
                <c:pt idx="1">
                  <c:v>2012q2</c:v>
                </c:pt>
                <c:pt idx="2">
                  <c:v>2012q3</c:v>
                </c:pt>
                <c:pt idx="3">
                  <c:v>2012q4</c:v>
                </c:pt>
                <c:pt idx="4">
                  <c:v>2013q1</c:v>
                </c:pt>
                <c:pt idx="5">
                  <c:v>2013q2</c:v>
                </c:pt>
                <c:pt idx="6">
                  <c:v>2013q3</c:v>
                </c:pt>
                <c:pt idx="7">
                  <c:v>2013q4</c:v>
                </c:pt>
              </c:strCache>
            </c:strRef>
          </c:cat>
          <c:val>
            <c:numRef>
              <c:f>'Example 7.3'!$AC$22:$AJ$22</c:f>
              <c:numCache>
                <c:formatCode>#,##0.0;[Red]\-#,##0.0;_(* "-"??_)</c:formatCode>
                <c:ptCount val="8"/>
                <c:pt idx="0">
                  <c:v>1.2234263295459584</c:v>
                </c:pt>
                <c:pt idx="1">
                  <c:v>0.72801468302559158</c:v>
                </c:pt>
                <c:pt idx="2">
                  <c:v>0.77850311550280082</c:v>
                </c:pt>
                <c:pt idx="3">
                  <c:v>0.82740385411537432</c:v>
                </c:pt>
                <c:pt idx="4">
                  <c:v>0.8787517481832765</c:v>
                </c:pt>
                <c:pt idx="5">
                  <c:v>0.88424784916534804</c:v>
                </c:pt>
                <c:pt idx="6">
                  <c:v>0.80285920581010828</c:v>
                </c:pt>
                <c:pt idx="7">
                  <c:v>0.89682396673380538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F-42DE-880B-36E3893F0D27}"/>
            </c:ext>
          </c:extLst>
        </c:ser>
        <c:ser>
          <c:idx val="0"/>
          <c:order val="1"/>
          <c:tx>
            <c:v>2012q2</c:v>
          </c:tx>
          <c:spPr>
            <a:ln>
              <a:solidFill>
                <a:prstClr val="black"/>
              </a:solidFill>
            </a:ln>
          </c:spPr>
          <c:marker>
            <c:symbol val="squar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'Example 7.3'!$A$17:$A$24</c:f>
              <c:strCache>
                <c:ptCount val="8"/>
                <c:pt idx="0">
                  <c:v>2012q1</c:v>
                </c:pt>
                <c:pt idx="1">
                  <c:v>2012q2</c:v>
                </c:pt>
                <c:pt idx="2">
                  <c:v>2012q3</c:v>
                </c:pt>
                <c:pt idx="3">
                  <c:v>2012q4</c:v>
                </c:pt>
                <c:pt idx="4">
                  <c:v>2013q1</c:v>
                </c:pt>
                <c:pt idx="5">
                  <c:v>2013q2</c:v>
                </c:pt>
                <c:pt idx="6">
                  <c:v>2013q3</c:v>
                </c:pt>
                <c:pt idx="7">
                  <c:v>2013q4</c:v>
                </c:pt>
              </c:strCache>
            </c:strRef>
          </c:cat>
          <c:val>
            <c:numRef>
              <c:f>'Example 7.3'!$AC$23:$AJ$23</c:f>
              <c:numCache>
                <c:formatCode>#,##0.0;[Red]\-#,##0.0;_(* "-"??_)</c:formatCode>
                <c:ptCount val="8"/>
                <c:pt idx="1">
                  <c:v>-5.6045022765488284E-2</c:v>
                </c:pt>
                <c:pt idx="2">
                  <c:v>-5.7129920199571416E-2</c:v>
                </c:pt>
                <c:pt idx="3">
                  <c:v>6.0868081994129852E-2</c:v>
                </c:pt>
                <c:pt idx="4">
                  <c:v>0.13016477150364381</c:v>
                </c:pt>
                <c:pt idx="5">
                  <c:v>0.16643690539352463</c:v>
                </c:pt>
                <c:pt idx="6">
                  <c:v>-8.2287883958940711E-2</c:v>
                </c:pt>
                <c:pt idx="7">
                  <c:v>-0.20943649451720603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F-42DE-880B-36E3893F0D27}"/>
            </c:ext>
          </c:extLst>
        </c:ser>
        <c:ser>
          <c:idx val="1"/>
          <c:order val="2"/>
          <c:tx>
            <c:v>2012q3</c:v>
          </c:tx>
          <c:marker>
            <c:symbol val="square"/>
            <c:size val="5"/>
          </c:marker>
          <c:cat>
            <c:strRef>
              <c:f>'Example 7.3'!$A$17:$A$24</c:f>
              <c:strCache>
                <c:ptCount val="8"/>
                <c:pt idx="0">
                  <c:v>2012q1</c:v>
                </c:pt>
                <c:pt idx="1">
                  <c:v>2012q2</c:v>
                </c:pt>
                <c:pt idx="2">
                  <c:v>2012q3</c:v>
                </c:pt>
                <c:pt idx="3">
                  <c:v>2012q4</c:v>
                </c:pt>
                <c:pt idx="4">
                  <c:v>2013q1</c:v>
                </c:pt>
                <c:pt idx="5">
                  <c:v>2013q2</c:v>
                </c:pt>
                <c:pt idx="6">
                  <c:v>2013q3</c:v>
                </c:pt>
                <c:pt idx="7">
                  <c:v>2013q4</c:v>
                </c:pt>
              </c:strCache>
            </c:strRef>
          </c:cat>
          <c:val>
            <c:numRef>
              <c:f>'Example 7.3'!$AC$24:$AJ$24</c:f>
              <c:numCache>
                <c:formatCode>#,##0.0;[Red]\-#,##0.0;_(* "-"??_)</c:formatCode>
                <c:ptCount val="8"/>
                <c:pt idx="2">
                  <c:v>0.20395898960934744</c:v>
                </c:pt>
                <c:pt idx="3">
                  <c:v>0.36466192651577956</c:v>
                </c:pt>
                <c:pt idx="4">
                  <c:v>0.3542034207572442</c:v>
                </c:pt>
                <c:pt idx="5">
                  <c:v>0.36533329483066268</c:v>
                </c:pt>
                <c:pt idx="6">
                  <c:v>0.37447555548840228</c:v>
                </c:pt>
                <c:pt idx="7">
                  <c:v>0.30145344652730444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9F-42DE-880B-36E3893F0D27}"/>
            </c:ext>
          </c:extLst>
        </c:ser>
        <c:ser>
          <c:idx val="3"/>
          <c:order val="3"/>
          <c:tx>
            <c:v>2012q4</c:v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cat>
            <c:strRef>
              <c:f>'Example 7.3'!$A$17:$A$24</c:f>
              <c:strCache>
                <c:ptCount val="8"/>
                <c:pt idx="0">
                  <c:v>2012q1</c:v>
                </c:pt>
                <c:pt idx="1">
                  <c:v>2012q2</c:v>
                </c:pt>
                <c:pt idx="2">
                  <c:v>2012q3</c:v>
                </c:pt>
                <c:pt idx="3">
                  <c:v>2012q4</c:v>
                </c:pt>
                <c:pt idx="4">
                  <c:v>2013q1</c:v>
                </c:pt>
                <c:pt idx="5">
                  <c:v>2013q2</c:v>
                </c:pt>
                <c:pt idx="6">
                  <c:v>2013q3</c:v>
                </c:pt>
                <c:pt idx="7">
                  <c:v>2013q4</c:v>
                </c:pt>
              </c:strCache>
            </c:strRef>
          </c:cat>
          <c:val>
            <c:numRef>
              <c:f>'Example 7.3'!$AC$25:$AJ$25</c:f>
              <c:numCache>
                <c:formatCode>#,##0.0;[Red]\-#,##0.0;_(* "-"??_)</c:formatCode>
                <c:ptCount val="8"/>
                <c:pt idx="3">
                  <c:v>0.7574198887049306</c:v>
                </c:pt>
                <c:pt idx="4">
                  <c:v>0.54155804442920896</c:v>
                </c:pt>
                <c:pt idx="5">
                  <c:v>0.55229634106257208</c:v>
                </c:pt>
                <c:pt idx="6">
                  <c:v>0.82339024065699107</c:v>
                </c:pt>
                <c:pt idx="7">
                  <c:v>0.85421518868437829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9F-42DE-880B-36E3893F0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721536"/>
        <c:axId val="582723456"/>
      </c:lineChart>
      <c:catAx>
        <c:axId val="582721536"/>
        <c:scaling>
          <c:orientation val="minMax"/>
        </c:scaling>
        <c:delete val="0"/>
        <c:axPos val="b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582723456"/>
        <c:crosses val="autoZero"/>
        <c:auto val="1"/>
        <c:lblAlgn val="ctr"/>
        <c:lblOffset val="100"/>
        <c:tickMarkSkip val="1"/>
        <c:noMultiLvlLbl val="0"/>
      </c:catAx>
      <c:valAx>
        <c:axId val="582723456"/>
        <c:scaling>
          <c:orientation val="minMax"/>
          <c:max val="2"/>
          <c:min val="-2"/>
        </c:scaling>
        <c:delete val="0"/>
        <c:axPos val="l"/>
        <c:numFmt formatCode="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582721536"/>
        <c:crosses val="autoZero"/>
        <c:crossBetween val="between"/>
        <c:majorUnit val="0.5"/>
      </c:valAx>
      <c:spPr>
        <a:ln>
          <a:solidFill>
            <a:prstClr val="black"/>
          </a:solidFill>
        </a:ln>
      </c:spPr>
    </c:plotArea>
    <c:legend>
      <c:legendPos val="b"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2225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'Example 7.4'!$G$25:$G$40</c:f>
              <c:numCache>
                <c:formatCode>General</c:formatCode>
                <c:ptCount val="16"/>
                <c:pt idx="0">
                  <c:v>2010</c:v>
                </c:pt>
                <c:pt idx="4">
                  <c:v>2011</c:v>
                </c:pt>
                <c:pt idx="8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'Example 7.4'!$B$21:$B$36</c:f>
              <c:numCache>
                <c:formatCode>0.0</c:formatCode>
                <c:ptCount val="16"/>
                <c:pt idx="0">
                  <c:v>105.868219263152</c:v>
                </c:pt>
                <c:pt idx="1">
                  <c:v>106.94301421592399</c:v>
                </c:pt>
                <c:pt idx="2">
                  <c:v>108.637917365668</c:v>
                </c:pt>
                <c:pt idx="3">
                  <c:v>108.298808876625</c:v>
                </c:pt>
                <c:pt idx="4">
                  <c:v>109.02653204631</c:v>
                </c:pt>
                <c:pt idx="5">
                  <c:v>110.05809871332499</c:v>
                </c:pt>
                <c:pt idx="6">
                  <c:v>109.372466423879</c:v>
                </c:pt>
                <c:pt idx="7">
                  <c:v>111.18030764161</c:v>
                </c:pt>
                <c:pt idx="8">
                  <c:v>113.00809515578899</c:v>
                </c:pt>
                <c:pt idx="9">
                  <c:v>111.57774975171399</c:v>
                </c:pt>
                <c:pt idx="10">
                  <c:v>111.974779335972</c:v>
                </c:pt>
                <c:pt idx="11">
                  <c:v>113.52399422691801</c:v>
                </c:pt>
                <c:pt idx="12">
                  <c:v>113.588959467143</c:v>
                </c:pt>
                <c:pt idx="13">
                  <c:v>115.02562262872701</c:v>
                </c:pt>
                <c:pt idx="14">
                  <c:v>117.19595072451099</c:v>
                </c:pt>
                <c:pt idx="15">
                  <c:v>116.789875542478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B-4DEB-BD3A-23497F669D34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'Example 7.4'!$G$25:$G$40</c:f>
              <c:numCache>
                <c:formatCode>General</c:formatCode>
                <c:ptCount val="16"/>
                <c:pt idx="0">
                  <c:v>2010</c:v>
                </c:pt>
                <c:pt idx="4">
                  <c:v>2011</c:v>
                </c:pt>
                <c:pt idx="8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'Example 7.4'!$D$21:$D$36</c:f>
              <c:numCache>
                <c:formatCode>0.0</c:formatCode>
                <c:ptCount val="16"/>
                <c:pt idx="0">
                  <c:v>105.678273145559</c:v>
                </c:pt>
                <c:pt idx="1">
                  <c:v>106.872732048944</c:v>
                </c:pt>
                <c:pt idx="2">
                  <c:v>108.839310258528</c:v>
                </c:pt>
                <c:pt idx="3">
                  <c:v>108.40530781749599</c:v>
                </c:pt>
                <c:pt idx="4">
                  <c:v>108.692708921655</c:v>
                </c:pt>
                <c:pt idx="5">
                  <c:v>109.92301467301</c:v>
                </c:pt>
                <c:pt idx="6">
                  <c:v>109.752322306895</c:v>
                </c:pt>
                <c:pt idx="7">
                  <c:v>111.24257861811</c:v>
                </c:pt>
                <c:pt idx="8">
                  <c:v>112.611225629568</c:v>
                </c:pt>
                <c:pt idx="9">
                  <c:v>111.37665981603701</c:v>
                </c:pt>
                <c:pt idx="10">
                  <c:v>112.568501413563</c:v>
                </c:pt>
                <c:pt idx="11">
                  <c:v>113.61198664685899</c:v>
                </c:pt>
                <c:pt idx="12">
                  <c:v>112.75805126217224</c:v>
                </c:pt>
                <c:pt idx="13">
                  <c:v>114.8284620334513</c:v>
                </c:pt>
                <c:pt idx="14">
                  <c:v>118.22104814612941</c:v>
                </c:pt>
                <c:pt idx="15">
                  <c:v>116.72585383135277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B-4DEB-BD3A-23497F669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3129344"/>
        <c:axId val="583270400"/>
      </c:lineChart>
      <c:catAx>
        <c:axId val="583129344"/>
        <c:scaling>
          <c:orientation val="minMax"/>
        </c:scaling>
        <c:delete val="0"/>
        <c:axPos val="b"/>
        <c:majorGridlines>
          <c:spPr>
            <a:ln>
              <a:solidFill>
                <a:schemeClr val="tx1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583270400"/>
        <c:crosses val="autoZero"/>
        <c:auto val="1"/>
        <c:lblAlgn val="ctr"/>
        <c:lblOffset val="100"/>
        <c:tickMarkSkip val="4"/>
        <c:noMultiLvlLbl val="0"/>
      </c:catAx>
      <c:valAx>
        <c:axId val="58327040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583129344"/>
        <c:crosses val="autoZero"/>
        <c:crossBetween val="between"/>
        <c:majorUnit val="5"/>
      </c:valAx>
      <c:spPr>
        <a:noFill/>
        <a:ln w="9525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52444</xdr:rowOff>
    </xdr:from>
    <xdr:to>
      <xdr:col>3</xdr:col>
      <xdr:colOff>381396</xdr:colOff>
      <xdr:row>11</xdr:row>
      <xdr:rowOff>123030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</xdr:row>
      <xdr:rowOff>135730</xdr:rowOff>
    </xdr:from>
    <xdr:to>
      <xdr:col>3</xdr:col>
      <xdr:colOff>363707</xdr:colOff>
      <xdr:row>20</xdr:row>
      <xdr:rowOff>154325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366314</xdr:colOff>
      <xdr:row>2</xdr:row>
      <xdr:rowOff>45639</xdr:rowOff>
    </xdr:from>
    <xdr:to>
      <xdr:col>7</xdr:col>
      <xdr:colOff>234325</xdr:colOff>
      <xdr:row>11</xdr:row>
      <xdr:rowOff>116225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224629</xdr:colOff>
      <xdr:row>2</xdr:row>
      <xdr:rowOff>39289</xdr:rowOff>
    </xdr:from>
    <xdr:to>
      <xdr:col>11</xdr:col>
      <xdr:colOff>111690</xdr:colOff>
      <xdr:row>11</xdr:row>
      <xdr:rowOff>109875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359964</xdr:colOff>
      <xdr:row>11</xdr:row>
      <xdr:rowOff>129380</xdr:rowOff>
    </xdr:from>
    <xdr:to>
      <xdr:col>7</xdr:col>
      <xdr:colOff>227975</xdr:colOff>
      <xdr:row>20</xdr:row>
      <xdr:rowOff>147975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230979</xdr:colOff>
      <xdr:row>11</xdr:row>
      <xdr:rowOff>129380</xdr:rowOff>
    </xdr:from>
    <xdr:to>
      <xdr:col>11</xdr:col>
      <xdr:colOff>118040</xdr:colOff>
      <xdr:row>20</xdr:row>
      <xdr:rowOff>147975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188817</xdr:rowOff>
    </xdr:from>
    <xdr:to>
      <xdr:col>16</xdr:col>
      <xdr:colOff>414618</xdr:colOff>
      <xdr:row>4</xdr:row>
      <xdr:rowOff>3171264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188817</xdr:rowOff>
    </xdr:from>
    <xdr:to>
      <xdr:col>16</xdr:col>
      <xdr:colOff>414618</xdr:colOff>
      <xdr:row>4</xdr:row>
      <xdr:rowOff>3171264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799</xdr:colOff>
      <xdr:row>3</xdr:row>
      <xdr:rowOff>85724</xdr:rowOff>
    </xdr:from>
    <xdr:to>
      <xdr:col>4</xdr:col>
      <xdr:colOff>1040946</xdr:colOff>
      <xdr:row>17</xdr:row>
      <xdr:rowOff>102053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0.36428</cdr:x>
      <cdr:y>0.09364</cdr:y>
    </cdr:from>
    <cdr:to>
      <cdr:x>0.69015</cdr:x>
      <cdr:y>0.20284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8626D4D-754A-47E0-916B-543B26D87A17}"/>
            </a:ext>
          </a:extLst>
        </cdr:cNvPr>
        <cdr:cNvSpPr txBox="1"/>
      </cdr:nvSpPr>
      <cdr:spPr>
        <a:xfrm xmlns:a="http://schemas.openxmlformats.org/drawingml/2006/main">
          <a:off x="1913033" y="251274"/>
          <a:ext cx="1711325" cy="293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1000">
              <a:latin typeface="Times New Roman" pitchFamily="18" charset="0"/>
              <a:cs typeface="Times New Roman" pitchFamily="18" charset="0"/>
            </a:rPr>
            <a:t>Concurrent Seasonal Adjustment</a:t>
          </a:r>
        </a:p>
        <a:p xmlns:a="http://schemas.openxmlformats.org/drawingml/2006/main">
          <a:pPr algn="ctr"/>
          <a:endParaRPr lang="en-US" sz="1800"/>
        </a:p>
      </cdr:txBody>
    </cdr:sp>
  </cdr:relSizeAnchor>
  <cdr:relSizeAnchor xmlns:cdr="http://schemas.openxmlformats.org/drawingml/2006/chartDrawing">
    <cdr:from>
      <cdr:x>0.69315</cdr:x>
      <cdr:y>0.43103</cdr:y>
    </cdr:from>
    <cdr:to>
      <cdr:x>0.9407</cdr:x>
      <cdr:y>0.57758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F9B7278-77C3-42CB-B51C-CCB940E21FD1}"/>
            </a:ext>
          </a:extLst>
        </cdr:cNvPr>
        <cdr:cNvSpPr txBox="1"/>
      </cdr:nvSpPr>
      <cdr:spPr>
        <a:xfrm xmlns:a="http://schemas.openxmlformats.org/drawingml/2006/main">
          <a:off x="3640127" y="1156599"/>
          <a:ext cx="1300024" cy="3932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1000">
              <a:latin typeface="Times New Roman" pitchFamily="18" charset="0"/>
              <a:cs typeface="Times New Roman" pitchFamily="18" charset="0"/>
            </a:rPr>
            <a:t>Based on Fixed Seasonal </a:t>
          </a:r>
        </a:p>
        <a:p xmlns:a="http://schemas.openxmlformats.org/drawingml/2006/main">
          <a:pPr algn="ctr"/>
          <a:r>
            <a:rPr lang="en-US" sz="1000">
              <a:latin typeface="Times New Roman" pitchFamily="18" charset="0"/>
              <a:cs typeface="Times New Roman" pitchFamily="18" charset="0"/>
            </a:rPr>
            <a:t>Factors 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from 2013q1</a:t>
          </a:r>
          <a:endParaRPr lang="en-US" sz="10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0.70073</cdr:x>
      <cdr:y>0.16329</cdr:y>
    </cdr:from>
    <cdr:to>
      <cdr:x>0.78883</cdr:x>
      <cdr:y>0.24442</cdr:y>
    </cdr:to>
    <cdr:sp macro="" textlink="">
      <cdr:nv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8A33BA95-000C-4096-9D65-EA36930A242C}"/>
            </a:ext>
          </a:extLst>
        </cdr:cNvPr>
        <cdr:cNvSpPr/>
      </cdr:nvSpPr>
      <cdr:spPr>
        <a:xfrm xmlns:a="http://schemas.openxmlformats.org/drawingml/2006/main">
          <a:off x="3679933" y="438151"/>
          <a:ext cx="462643" cy="21771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0.7966</cdr:x>
      <cdr:y>0.30274</cdr:y>
    </cdr:from>
    <cdr:to>
      <cdr:x>0.82122</cdr:x>
      <cdr:y>0.45233</cdr:y>
    </cdr:to>
    <cdr:sp macro="" textlink="">
      <cdr:nv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B4433777-9633-4588-8BF9-F6629F0808A9}"/>
            </a:ext>
          </a:extLst>
        </cdr:cNvPr>
        <cdr:cNvSpPr/>
      </cdr:nvSpPr>
      <cdr:spPr>
        <a:xfrm xmlns:a="http://schemas.openxmlformats.org/drawingml/2006/main" flipH="1" flipV="1">
          <a:off x="4183396" y="812347"/>
          <a:ext cx="129267" cy="40141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110954</xdr:colOff>
      <xdr:row>4</xdr:row>
      <xdr:rowOff>40538</xdr:rowOff>
    </xdr:from>
    <xdr:to>
      <xdr:col>5</xdr:col>
      <xdr:colOff>339724</xdr:colOff>
      <xdr:row>13</xdr:row>
      <xdr:rowOff>111124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7019F7B-9D04-4566-B96B-ECDFE7ED8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93265</xdr:colOff>
      <xdr:row>13</xdr:row>
      <xdr:rowOff>123824</xdr:rowOff>
    </xdr:from>
    <xdr:to>
      <xdr:col>5</xdr:col>
      <xdr:colOff>323226</xdr:colOff>
      <xdr:row>22</xdr:row>
      <xdr:rowOff>123369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87EFC81-757C-48A7-8323-DFB124559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5</xdr:col>
      <xdr:colOff>325833</xdr:colOff>
      <xdr:row>4</xdr:row>
      <xdr:rowOff>33733</xdr:rowOff>
    </xdr:from>
    <xdr:to>
      <xdr:col>9</xdr:col>
      <xdr:colOff>593894</xdr:colOff>
      <xdr:row>13</xdr:row>
      <xdr:rowOff>104319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066048C-B369-4A83-8353-8CCC76247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584198</xdr:colOff>
      <xdr:row>4</xdr:row>
      <xdr:rowOff>27383</xdr:rowOff>
    </xdr:from>
    <xdr:to>
      <xdr:col>15</xdr:col>
      <xdr:colOff>147409</xdr:colOff>
      <xdr:row>13</xdr:row>
      <xdr:rowOff>97969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A63F6B5-78B7-4CF6-A537-E79206015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5</xdr:col>
      <xdr:colOff>319483</xdr:colOff>
      <xdr:row>13</xdr:row>
      <xdr:rowOff>117474</xdr:rowOff>
    </xdr:from>
    <xdr:to>
      <xdr:col>9</xdr:col>
      <xdr:colOff>587544</xdr:colOff>
      <xdr:row>22</xdr:row>
      <xdr:rowOff>117019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0ACDB5C-17D9-417E-A619-261482496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9</xdr:col>
      <xdr:colOff>590548</xdr:colOff>
      <xdr:row>13</xdr:row>
      <xdr:rowOff>117474</xdr:rowOff>
    </xdr:from>
    <xdr:to>
      <xdr:col>15</xdr:col>
      <xdr:colOff>153759</xdr:colOff>
      <xdr:row>22</xdr:row>
      <xdr:rowOff>117019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77E3A25-5D77-43CC-A57F-C531C8180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</xdr:colOff>
      <xdr:row>1</xdr:row>
      <xdr:rowOff>71438</xdr:rowOff>
    </xdr:from>
    <xdr:to>
      <xdr:col>14</xdr:col>
      <xdr:colOff>410766</xdr:colOff>
      <xdr:row>15</xdr:row>
      <xdr:rowOff>64154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111139-594C-4845-8278-CD3D7BC16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85725</xdr:rowOff>
    </xdr:from>
    <xdr:to>
      <xdr:col>9</xdr:col>
      <xdr:colOff>514350</xdr:colOff>
      <xdr:row>17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9F43E1-97C9-4C61-886F-0CE6D1772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0.40164</cdr:x>
      <cdr:y>0.34935</cdr:y>
    </cdr:from>
    <cdr:to>
      <cdr:x>0.79508</cdr:x>
      <cdr:y>0.76856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9417649-F980-4443-BEB5-F1E0EBC1C88A}"/>
            </a:ext>
          </a:extLst>
        </cdr:cNvPr>
        <cdr:cNvSpPr txBox="1"/>
      </cdr:nvSpPr>
      <cdr:spPr>
        <a:xfrm xmlns:a="http://schemas.openxmlformats.org/drawingml/2006/main">
          <a:off x="933449" y="7620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0.55017</cdr:x>
      <cdr:y>0.14224</cdr:y>
    </cdr:from>
    <cdr:to>
      <cdr:x>0.78684</cdr:x>
      <cdr:y>0.22614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A4D48A0A-CB60-4055-9EBB-55DA99EF9B9A}"/>
            </a:ext>
          </a:extLst>
        </cdr:cNvPr>
        <cdr:cNvSpPr txBox="1"/>
      </cdr:nvSpPr>
      <cdr:spPr>
        <a:xfrm xmlns:a="http://schemas.openxmlformats.org/drawingml/2006/main">
          <a:off x="3263493" y="409150"/>
          <a:ext cx="1403887" cy="2413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>
              <a:latin typeface="Times New Roman" pitchFamily="18" charset="0"/>
              <a:cs typeface="Times New Roman" pitchFamily="18" charset="0"/>
            </a:rPr>
            <a:t>Seasonally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adjusted series</a:t>
          </a:r>
          <a:endParaRPr lang="en-US" sz="1000">
            <a:latin typeface="Times New Roman" pitchFamily="18" charset="0"/>
            <a:cs typeface="Times New Roman" pitchFamily="18" charset="0"/>
          </a:endParaRPr>
        </a:p>
        <a:p xmlns:a="http://schemas.openxmlformats.org/drawingml/2006/main">
          <a:endParaRPr lang="en-US" sz="10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0.62449</cdr:x>
      <cdr:y>0.57118</cdr:y>
    </cdr:from>
    <cdr:to>
      <cdr:x>0.83381</cdr:x>
      <cdr:y>0.65465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B9385F54-ED64-4B3A-B36A-051283AF49F4}"/>
            </a:ext>
          </a:extLst>
        </cdr:cNvPr>
        <cdr:cNvSpPr txBox="1"/>
      </cdr:nvSpPr>
      <cdr:spPr>
        <a:xfrm xmlns:a="http://schemas.openxmlformats.org/drawingml/2006/main">
          <a:off x="3704342" y="1643037"/>
          <a:ext cx="1241652" cy="2401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Times New Roman" pitchFamily="18" charset="0"/>
              <a:cs typeface="Times New Roman" pitchFamily="18" charset="0"/>
            </a:rPr>
            <a:t>Trend-cycle component</a:t>
          </a:r>
        </a:p>
      </cdr:txBody>
    </cdr:sp>
  </cdr:relSizeAnchor>
  <cdr:relSizeAnchor xmlns:cdr="http://schemas.openxmlformats.org/drawingml/2006/chartDrawing">
    <cdr:from>
      <cdr:x>0.69415</cdr:x>
      <cdr:y>0.39482</cdr:y>
    </cdr:from>
    <cdr:to>
      <cdr:x>0.73724</cdr:x>
      <cdr:y>0.559</cdr:y>
    </cdr:to>
    <cdr:sp macro="" textlink="">
      <cdr:nv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AD23AB1D-70A3-4755-B413-89DA1B5D7052}"/>
            </a:ext>
          </a:extLst>
        </cdr:cNvPr>
        <cdr:cNvSpPr/>
      </cdr:nvSpPr>
      <cdr:spPr>
        <a:xfrm xmlns:a="http://schemas.openxmlformats.org/drawingml/2006/main">
          <a:off x="4117602" y="1135716"/>
          <a:ext cx="255603" cy="47228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0.65709</cdr:x>
      <cdr:y>0.24237</cdr:y>
    </cdr:from>
    <cdr:to>
      <cdr:x>0.68578</cdr:x>
      <cdr:y>0.33407</cdr:y>
    </cdr:to>
    <cdr:sp macro="" textlink="">
      <cdr:nv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B8F53888-F17F-4601-8BE4-33230295F80F}"/>
            </a:ext>
          </a:extLst>
        </cdr:cNvPr>
        <cdr:cNvSpPr/>
      </cdr:nvSpPr>
      <cdr:spPr>
        <a:xfrm xmlns:a="http://schemas.openxmlformats.org/drawingml/2006/main" flipH="1" flipV="1">
          <a:off x="3897726" y="697201"/>
          <a:ext cx="170185" cy="26378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10\MMarini\My%20Documents\IMF\QNA%20manual\Drafts\Ch7-Seasonal%20Adjustment\Michael\Example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"/>
      <sheetName val="SA"/>
      <sheetName val="TC"/>
      <sheetName val="S"/>
      <sheetName val="Irr"/>
      <sheetName val="Ex.7.0"/>
      <sheetName val="Ex.7.1"/>
      <sheetName val="Ex.7.2"/>
      <sheetName val="Ex.7.3"/>
      <sheetName val="Ex.7.3 (2)"/>
      <sheetName val="Ex.7.4"/>
      <sheetName val="Ex.7.5"/>
      <sheetName val="Ex.7.6"/>
      <sheetName val="Box.7.1"/>
      <sheetName val="Box.7.2"/>
      <sheetName val="Box.7.2.1"/>
      <sheetName val="Box.7.2.2"/>
      <sheetName val="Box.7.3"/>
      <sheetName val="Box.7.4"/>
      <sheetName val="Sheet2"/>
      <sheetName val="Ex.7.7 (2)"/>
      <sheetName val="Box 7.8"/>
      <sheetName val="Box.7.5"/>
      <sheetName val="Rolling"/>
    </sheetNames>
    <sheetDataSet>
      <sheetData sheetId="0"/>
      <sheetData sheetId="1">
        <row r="3">
          <cell r="B3">
            <v>1994</v>
          </cell>
          <cell r="C3">
            <v>1</v>
          </cell>
          <cell r="AR3">
            <v>76.420521775170101</v>
          </cell>
        </row>
        <row r="4">
          <cell r="C4">
            <v>2</v>
          </cell>
          <cell r="AR4">
            <v>78.494361119967195</v>
          </cell>
        </row>
        <row r="5">
          <cell r="C5">
            <v>3</v>
          </cell>
          <cell r="AR5">
            <v>86.872060069342197</v>
          </cell>
        </row>
        <row r="6">
          <cell r="C6">
            <v>4</v>
          </cell>
          <cell r="AR6">
            <v>87.5060619818871</v>
          </cell>
        </row>
        <row r="7">
          <cell r="B7">
            <v>1995</v>
          </cell>
          <cell r="C7">
            <v>1</v>
          </cell>
          <cell r="AR7">
            <v>78.045201372931899</v>
          </cell>
        </row>
        <row r="8">
          <cell r="C8">
            <v>2</v>
          </cell>
          <cell r="AR8">
            <v>79.246378144293701</v>
          </cell>
        </row>
        <row r="9">
          <cell r="C9">
            <v>3</v>
          </cell>
          <cell r="AR9">
            <v>87.542370667408406</v>
          </cell>
        </row>
        <row r="10">
          <cell r="C10">
            <v>4</v>
          </cell>
          <cell r="AR10">
            <v>89.849876420816202</v>
          </cell>
        </row>
        <row r="11">
          <cell r="B11">
            <v>1996</v>
          </cell>
          <cell r="C11">
            <v>1</v>
          </cell>
          <cell r="AR11">
            <v>80.967313625210494</v>
          </cell>
        </row>
        <row r="12">
          <cell r="C12">
            <v>2</v>
          </cell>
          <cell r="AR12">
            <v>82.463984340086697</v>
          </cell>
        </row>
        <row r="13">
          <cell r="C13">
            <v>3</v>
          </cell>
          <cell r="AR13">
            <v>92.122727511337601</v>
          </cell>
        </row>
        <row r="14">
          <cell r="C14">
            <v>4</v>
          </cell>
          <cell r="AR14">
            <v>93.878937240560603</v>
          </cell>
        </row>
        <row r="15">
          <cell r="B15">
            <v>1997</v>
          </cell>
          <cell r="C15">
            <v>1</v>
          </cell>
          <cell r="AR15">
            <v>84.4204035649731</v>
          </cell>
        </row>
        <row r="16">
          <cell r="C16">
            <v>2</v>
          </cell>
          <cell r="AR16">
            <v>85.698104808257298</v>
          </cell>
        </row>
        <row r="17">
          <cell r="C17">
            <v>3</v>
          </cell>
          <cell r="AR17">
            <v>95.822064610356094</v>
          </cell>
        </row>
        <row r="18">
          <cell r="C18">
            <v>4</v>
          </cell>
          <cell r="AR18">
            <v>96.516059760799706</v>
          </cell>
        </row>
        <row r="19">
          <cell r="B19">
            <v>1998</v>
          </cell>
          <cell r="C19">
            <v>1</v>
          </cell>
          <cell r="AR19">
            <v>86.434367064498304</v>
          </cell>
        </row>
        <row r="20">
          <cell r="C20">
            <v>2</v>
          </cell>
          <cell r="AR20">
            <v>87.889700767308099</v>
          </cell>
        </row>
        <row r="21">
          <cell r="C21">
            <v>3</v>
          </cell>
          <cell r="AR21">
            <v>96.923441974080902</v>
          </cell>
        </row>
        <row r="22">
          <cell r="C22">
            <v>4</v>
          </cell>
          <cell r="AR22">
            <v>98.796277861371095</v>
          </cell>
        </row>
        <row r="23">
          <cell r="B23">
            <v>1999</v>
          </cell>
          <cell r="C23">
            <v>1</v>
          </cell>
          <cell r="AR23">
            <v>87.896364702387601</v>
          </cell>
        </row>
        <row r="24">
          <cell r="C24">
            <v>2</v>
          </cell>
          <cell r="AR24">
            <v>90.109884576415695</v>
          </cell>
        </row>
        <row r="25">
          <cell r="C25">
            <v>3</v>
          </cell>
          <cell r="AR25">
            <v>98.748544248261695</v>
          </cell>
        </row>
        <row r="26">
          <cell r="C26">
            <v>4</v>
          </cell>
          <cell r="AR26">
            <v>99.459263275052606</v>
          </cell>
        </row>
        <row r="27">
          <cell r="B27">
            <v>2000</v>
          </cell>
          <cell r="C27">
            <v>1</v>
          </cell>
          <cell r="AR27">
            <v>90.9794011262764</v>
          </cell>
        </row>
        <row r="28">
          <cell r="C28">
            <v>2</v>
          </cell>
          <cell r="AR28">
            <v>92.517482240626094</v>
          </cell>
        </row>
        <row r="29">
          <cell r="C29">
            <v>3</v>
          </cell>
          <cell r="AR29">
            <v>101.011494267009</v>
          </cell>
        </row>
        <row r="30">
          <cell r="C30">
            <v>4</v>
          </cell>
          <cell r="AR30">
            <v>100.671901200493</v>
          </cell>
        </row>
        <row r="31">
          <cell r="B31">
            <v>2001</v>
          </cell>
          <cell r="C31">
            <v>1</v>
          </cell>
          <cell r="AR31">
            <v>90.834755577446103</v>
          </cell>
        </row>
        <row r="32">
          <cell r="C32">
            <v>2</v>
          </cell>
          <cell r="AR32">
            <v>92.375184995674601</v>
          </cell>
        </row>
        <row r="33">
          <cell r="C33">
            <v>3</v>
          </cell>
          <cell r="AR33">
            <v>101.850001128784</v>
          </cell>
        </row>
        <row r="34">
          <cell r="C34">
            <v>4</v>
          </cell>
          <cell r="AR34">
            <v>101.972670427571</v>
          </cell>
        </row>
        <row r="35">
          <cell r="B35">
            <v>2002</v>
          </cell>
          <cell r="C35">
            <v>1</v>
          </cell>
          <cell r="AR35">
            <v>91.432975618241002</v>
          </cell>
        </row>
        <row r="36">
          <cell r="C36">
            <v>2</v>
          </cell>
          <cell r="AR36">
            <v>91.543330652986896</v>
          </cell>
        </row>
        <row r="37">
          <cell r="C37">
            <v>3</v>
          </cell>
          <cell r="AR37">
            <v>103.984289892497</v>
          </cell>
        </row>
        <row r="38">
          <cell r="C38">
            <v>4</v>
          </cell>
          <cell r="AR38">
            <v>101.32854633981501</v>
          </cell>
        </row>
        <row r="39">
          <cell r="B39">
            <v>2003</v>
          </cell>
          <cell r="C39">
            <v>1</v>
          </cell>
          <cell r="AR39">
            <v>90.825656907553807</v>
          </cell>
        </row>
        <row r="40">
          <cell r="C40">
            <v>2</v>
          </cell>
          <cell r="AR40">
            <v>92.511550306174897</v>
          </cell>
        </row>
        <row r="41">
          <cell r="C41">
            <v>3</v>
          </cell>
          <cell r="AR41">
            <v>104.719072487389</v>
          </cell>
        </row>
        <row r="42">
          <cell r="C42">
            <v>4</v>
          </cell>
          <cell r="AR42">
            <v>101.380134046542</v>
          </cell>
        </row>
        <row r="43">
          <cell r="B43">
            <v>2004</v>
          </cell>
          <cell r="C43">
            <v>1</v>
          </cell>
          <cell r="AR43">
            <v>90.876181313716003</v>
          </cell>
        </row>
        <row r="44">
          <cell r="C44">
            <v>2</v>
          </cell>
          <cell r="AR44">
            <v>92.599705605545196</v>
          </cell>
        </row>
        <row r="45">
          <cell r="C45">
            <v>3</v>
          </cell>
          <cell r="AR45">
            <v>105.50820141617299</v>
          </cell>
        </row>
        <row r="46">
          <cell r="C46">
            <v>4</v>
          </cell>
          <cell r="AR46">
            <v>103.358144741633</v>
          </cell>
        </row>
        <row r="47">
          <cell r="B47">
            <v>2005</v>
          </cell>
          <cell r="C47">
            <v>1</v>
          </cell>
          <cell r="AR47">
            <v>93.963833231408998</v>
          </cell>
        </row>
        <row r="48">
          <cell r="C48">
            <v>2</v>
          </cell>
          <cell r="AR48">
            <v>94.459765403963303</v>
          </cell>
        </row>
        <row r="49">
          <cell r="C49">
            <v>3</v>
          </cell>
          <cell r="AR49">
            <v>106.83958547704199</v>
          </cell>
        </row>
        <row r="50">
          <cell r="C50">
            <v>4</v>
          </cell>
          <cell r="AR50">
            <v>105.076543974416</v>
          </cell>
        </row>
        <row r="51">
          <cell r="B51">
            <v>2006</v>
          </cell>
          <cell r="C51">
            <v>1</v>
          </cell>
          <cell r="AR51">
            <v>93.366462721856095</v>
          </cell>
        </row>
        <row r="52">
          <cell r="C52">
            <v>2</v>
          </cell>
          <cell r="AR52">
            <v>94.860509435548295</v>
          </cell>
        </row>
        <row r="53">
          <cell r="C53">
            <v>3</v>
          </cell>
          <cell r="AR53">
            <v>107.07362466734099</v>
          </cell>
        </row>
        <row r="54">
          <cell r="C54">
            <v>4</v>
          </cell>
          <cell r="AR54">
            <v>104.081410821802</v>
          </cell>
        </row>
        <row r="55">
          <cell r="B55">
            <v>2007</v>
          </cell>
          <cell r="C55">
            <v>1</v>
          </cell>
          <cell r="AR55">
            <v>93.783144320491402</v>
          </cell>
        </row>
        <row r="56">
          <cell r="C56">
            <v>2</v>
          </cell>
          <cell r="AR56">
            <v>97.752248700261305</v>
          </cell>
        </row>
        <row r="57">
          <cell r="C57">
            <v>3</v>
          </cell>
          <cell r="AR57">
            <v>108.32202944919401</v>
          </cell>
        </row>
        <row r="58">
          <cell r="C58">
            <v>4</v>
          </cell>
          <cell r="AR58">
            <v>108.63451022264501</v>
          </cell>
        </row>
        <row r="59">
          <cell r="B59">
            <v>2008</v>
          </cell>
          <cell r="C59">
            <v>1</v>
          </cell>
          <cell r="AR59">
            <v>98.645245349503497</v>
          </cell>
        </row>
        <row r="60">
          <cell r="C60">
            <v>2</v>
          </cell>
          <cell r="AR60">
            <v>100.022067046711</v>
          </cell>
        </row>
        <row r="61">
          <cell r="C61">
            <v>3</v>
          </cell>
          <cell r="AR61">
            <v>112.524382427001</v>
          </cell>
        </row>
        <row r="62">
          <cell r="C62">
            <v>4</v>
          </cell>
          <cell r="AR62">
            <v>111.020309075055</v>
          </cell>
        </row>
        <row r="63">
          <cell r="B63">
            <v>2009</v>
          </cell>
          <cell r="C63">
            <v>1</v>
          </cell>
          <cell r="AR63">
            <v>97.859182221072203</v>
          </cell>
        </row>
        <row r="64">
          <cell r="C64">
            <v>2</v>
          </cell>
          <cell r="AR64">
            <v>102.670438447691</v>
          </cell>
        </row>
        <row r="65">
          <cell r="C65">
            <v>3</v>
          </cell>
          <cell r="AR65">
            <v>112.855332421542</v>
          </cell>
        </row>
        <row r="66">
          <cell r="C66">
            <v>4</v>
          </cell>
          <cell r="AR66">
            <v>113.829221790376</v>
          </cell>
        </row>
        <row r="67">
          <cell r="B67">
            <v>2010</v>
          </cell>
          <cell r="C67">
            <v>1</v>
          </cell>
          <cell r="AR67">
            <v>97.372846027164002</v>
          </cell>
        </row>
        <row r="68">
          <cell r="C68">
            <v>2</v>
          </cell>
          <cell r="AR68">
            <v>102.643599007156</v>
          </cell>
        </row>
        <row r="69">
          <cell r="C69">
            <v>3</v>
          </cell>
          <cell r="AR69">
            <v>115.66604623568</v>
          </cell>
        </row>
        <row r="70">
          <cell r="C70">
            <v>4</v>
          </cell>
          <cell r="AR70">
            <v>114.312451568865</v>
          </cell>
        </row>
        <row r="71">
          <cell r="B71">
            <v>2011</v>
          </cell>
          <cell r="C71">
            <v>1</v>
          </cell>
          <cell r="AR71">
            <v>100.32356983552</v>
          </cell>
        </row>
        <row r="72">
          <cell r="C72">
            <v>2</v>
          </cell>
          <cell r="AR72">
            <v>105.470183786582</v>
          </cell>
        </row>
        <row r="73">
          <cell r="C73">
            <v>3</v>
          </cell>
          <cell r="AR73">
            <v>116.308472493868</v>
          </cell>
        </row>
        <row r="74">
          <cell r="C74">
            <v>4</v>
          </cell>
          <cell r="AR74">
            <v>116.826271619846</v>
          </cell>
        </row>
        <row r="75">
          <cell r="B75">
            <v>2012</v>
          </cell>
          <cell r="C75">
            <v>1</v>
          </cell>
          <cell r="AR75">
            <v>105.765595378865</v>
          </cell>
        </row>
        <row r="76">
          <cell r="C76">
            <v>2</v>
          </cell>
          <cell r="AR76">
            <v>106.60981560326999</v>
          </cell>
        </row>
        <row r="77">
          <cell r="C77">
            <v>3</v>
          </cell>
          <cell r="AR77">
            <v>118.389605032033</v>
          </cell>
        </row>
        <row r="78">
          <cell r="C78">
            <v>4</v>
          </cell>
          <cell r="AR78">
            <v>120.228023729654</v>
          </cell>
        </row>
        <row r="79">
          <cell r="B79">
            <v>2013</v>
          </cell>
          <cell r="C79">
            <v>1</v>
          </cell>
          <cell r="AR79">
            <v>105.53026017626701</v>
          </cell>
        </row>
        <row r="80">
          <cell r="C80">
            <v>2</v>
          </cell>
          <cell r="AR80">
            <v>108.696622160865</v>
          </cell>
        </row>
        <row r="81">
          <cell r="C81">
            <v>3</v>
          </cell>
          <cell r="AR81">
            <v>124.98329210008799</v>
          </cell>
        </row>
        <row r="82">
          <cell r="C82">
            <v>4</v>
          </cell>
          <cell r="AR82">
            <v>123.64769696355199</v>
          </cell>
        </row>
      </sheetData>
      <sheetData sheetId="2">
        <row r="3">
          <cell r="AR3">
            <v>81.895295575011403</v>
          </cell>
        </row>
        <row r="4">
          <cell r="AR4">
            <v>82.404128826019303</v>
          </cell>
        </row>
        <row r="5">
          <cell r="AR5">
            <v>82.655370011525406</v>
          </cell>
        </row>
        <row r="6">
          <cell r="AR6">
            <v>82.947169306964398</v>
          </cell>
        </row>
        <row r="7">
          <cell r="AR7">
            <v>83.077464273734407</v>
          </cell>
        </row>
        <row r="8">
          <cell r="AR8">
            <v>83.163989271308196</v>
          </cell>
        </row>
        <row r="9">
          <cell r="AR9">
            <v>83.829466649216499</v>
          </cell>
        </row>
        <row r="10">
          <cell r="AR10">
            <v>85.2535281673388</v>
          </cell>
        </row>
        <row r="11">
          <cell r="AR11">
            <v>85.355149862372798</v>
          </cell>
        </row>
        <row r="12">
          <cell r="AR12">
            <v>86.457022211828502</v>
          </cell>
        </row>
        <row r="13">
          <cell r="AR13">
            <v>87.631333257272999</v>
          </cell>
        </row>
        <row r="14">
          <cell r="AR14">
            <v>88.604981289574795</v>
          </cell>
        </row>
        <row r="15">
          <cell r="AR15">
            <v>89.559998112472599</v>
          </cell>
        </row>
        <row r="16">
          <cell r="AR16">
            <v>90.548275092893405</v>
          </cell>
        </row>
        <row r="17">
          <cell r="AR17">
            <v>91.179401019123702</v>
          </cell>
        </row>
        <row r="18">
          <cell r="AR18">
            <v>91.261970873972402</v>
          </cell>
        </row>
        <row r="19">
          <cell r="AR19">
            <v>92.454884269159805</v>
          </cell>
        </row>
        <row r="20">
          <cell r="AR20">
            <v>91.876951929058293</v>
          </cell>
        </row>
        <row r="21">
          <cell r="AR21">
            <v>92.252261391950896</v>
          </cell>
        </row>
        <row r="22">
          <cell r="AR22">
            <v>93.571661076131505</v>
          </cell>
        </row>
        <row r="23">
          <cell r="AR23">
            <v>93.977431483849202</v>
          </cell>
        </row>
        <row r="24">
          <cell r="AR24">
            <v>94.117237295885005</v>
          </cell>
        </row>
        <row r="25">
          <cell r="AR25">
            <v>93.880509324208703</v>
          </cell>
        </row>
        <row r="26">
          <cell r="AR26">
            <v>94.374665300331401</v>
          </cell>
        </row>
        <row r="27">
          <cell r="AR27">
            <v>95.726320391471205</v>
          </cell>
        </row>
        <row r="28">
          <cell r="AR28">
            <v>96.688845258913503</v>
          </cell>
        </row>
        <row r="29">
          <cell r="AR29">
            <v>96.362764796698698</v>
          </cell>
        </row>
        <row r="30">
          <cell r="AR30">
            <v>96.367127263399695</v>
          </cell>
        </row>
        <row r="31">
          <cell r="AR31">
            <v>96.541015132832101</v>
          </cell>
        </row>
        <row r="32">
          <cell r="AR32">
            <v>96.755093498834896</v>
          </cell>
        </row>
        <row r="33">
          <cell r="AR33">
            <v>96.662328423321199</v>
          </cell>
        </row>
        <row r="34">
          <cell r="AR34">
            <v>97.154181791593899</v>
          </cell>
        </row>
        <row r="35">
          <cell r="AR35">
            <v>97.078662976039396</v>
          </cell>
        </row>
        <row r="36">
          <cell r="AR36">
            <v>97.011896908610098</v>
          </cell>
        </row>
        <row r="37">
          <cell r="AR37">
            <v>97.475751008788507</v>
          </cell>
        </row>
        <row r="38">
          <cell r="AR38">
            <v>96.760118171433405</v>
          </cell>
        </row>
        <row r="39">
          <cell r="AR39">
            <v>97.441811458726306</v>
          </cell>
        </row>
        <row r="40">
          <cell r="AR40">
            <v>97.287029583403907</v>
          </cell>
        </row>
        <row r="41">
          <cell r="AR41">
            <v>97.850404564671607</v>
          </cell>
        </row>
        <row r="42">
          <cell r="AR42">
            <v>96.849740303282402</v>
          </cell>
        </row>
        <row r="43">
          <cell r="AR43">
            <v>96.121590314644806</v>
          </cell>
        </row>
        <row r="44">
          <cell r="AR44">
            <v>97.357550872619498</v>
          </cell>
        </row>
        <row r="45">
          <cell r="AR45">
            <v>98.4911480297054</v>
          </cell>
        </row>
        <row r="46">
          <cell r="AR46">
            <v>98.734742443056305</v>
          </cell>
        </row>
        <row r="47">
          <cell r="AR47">
            <v>100.216510564979</v>
          </cell>
        </row>
        <row r="48">
          <cell r="AR48">
            <v>100.06440954855999</v>
          </cell>
        </row>
        <row r="49">
          <cell r="AR49">
            <v>99.897524805383796</v>
          </cell>
        </row>
        <row r="50">
          <cell r="AR50">
            <v>100.857179369815</v>
          </cell>
        </row>
        <row r="51">
          <cell r="AR51">
            <v>100.08099063351</v>
          </cell>
        </row>
        <row r="52">
          <cell r="AR52">
            <v>99.329987633013204</v>
          </cell>
        </row>
        <row r="53">
          <cell r="AR53">
            <v>100.89879344822999</v>
          </cell>
        </row>
        <row r="54">
          <cell r="AR54">
            <v>99.835607833051398</v>
          </cell>
        </row>
        <row r="55">
          <cell r="AR55">
            <v>100.76219267627199</v>
          </cell>
        </row>
        <row r="56">
          <cell r="AR56">
            <v>102.05291209804101</v>
          </cell>
        </row>
        <row r="57">
          <cell r="AR57">
            <v>102.227698217618</v>
          </cell>
        </row>
        <row r="58">
          <cell r="AR58">
            <v>103.355145642926</v>
          </cell>
        </row>
        <row r="59">
          <cell r="AR59">
            <v>104.329620144637</v>
          </cell>
        </row>
        <row r="60">
          <cell r="AR60">
            <v>105.196658902449</v>
          </cell>
        </row>
        <row r="61">
          <cell r="AR61">
            <v>105.473362082964</v>
          </cell>
        </row>
        <row r="62">
          <cell r="AR62">
            <v>105.573087100485</v>
          </cell>
        </row>
        <row r="63">
          <cell r="AR63">
            <v>106.33969447678101</v>
          </cell>
        </row>
        <row r="64">
          <cell r="AR64">
            <v>106.875074888787</v>
          </cell>
        </row>
        <row r="65">
          <cell r="AR65">
            <v>105.904875060092</v>
          </cell>
        </row>
        <row r="66">
          <cell r="AR66">
            <v>108.047019891722</v>
          </cell>
        </row>
        <row r="67">
          <cell r="AR67">
            <v>105.868219263152</v>
          </cell>
        </row>
        <row r="68">
          <cell r="AR68">
            <v>106.94301421592399</v>
          </cell>
        </row>
        <row r="69">
          <cell r="AR69">
            <v>108.637917365668</v>
          </cell>
        </row>
        <row r="70">
          <cell r="AR70">
            <v>108.298808876625</v>
          </cell>
        </row>
        <row r="71">
          <cell r="AR71">
            <v>109.02653204631</v>
          </cell>
        </row>
        <row r="72">
          <cell r="AR72">
            <v>110.05809871332499</v>
          </cell>
        </row>
        <row r="73">
          <cell r="AR73">
            <v>109.372466423879</v>
          </cell>
        </row>
        <row r="74">
          <cell r="AR74">
            <v>111.18030764161</v>
          </cell>
        </row>
        <row r="75">
          <cell r="AR75">
            <v>113.00809515578899</v>
          </cell>
        </row>
        <row r="76">
          <cell r="AR76">
            <v>111.57774975171399</v>
          </cell>
        </row>
        <row r="77">
          <cell r="AR77">
            <v>111.974779335972</v>
          </cell>
        </row>
        <row r="78">
          <cell r="AR78">
            <v>113.52399422691801</v>
          </cell>
        </row>
        <row r="79">
          <cell r="AR79">
            <v>113.588959467143</v>
          </cell>
        </row>
        <row r="80">
          <cell r="AR80">
            <v>115.02562262872701</v>
          </cell>
        </row>
        <row r="81">
          <cell r="AR81">
            <v>117.19595072451099</v>
          </cell>
        </row>
        <row r="82">
          <cell r="AR82">
            <v>116.789875542478</v>
          </cell>
        </row>
      </sheetData>
      <sheetData sheetId="3">
        <row r="3">
          <cell r="AR3">
            <v>81.891016578927804</v>
          </cell>
        </row>
        <row r="4">
          <cell r="AR4">
            <v>82.370119711308305</v>
          </cell>
        </row>
        <row r="5">
          <cell r="AR5">
            <v>82.692098909758798</v>
          </cell>
        </row>
        <row r="6">
          <cell r="AR6">
            <v>82.923687723889003</v>
          </cell>
        </row>
        <row r="7">
          <cell r="AR7">
            <v>83.040384736002906</v>
          </cell>
        </row>
        <row r="8">
          <cell r="AR8">
            <v>83.238680280439397</v>
          </cell>
        </row>
        <row r="9">
          <cell r="AR9">
            <v>83.825719748119397</v>
          </cell>
        </row>
        <row r="10">
          <cell r="AR10">
            <v>84.613441249214802</v>
          </cell>
        </row>
        <row r="11">
          <cell r="AR11">
            <v>85.433681865147705</v>
          </cell>
        </row>
        <row r="12">
          <cell r="AR12">
            <v>86.455559718592298</v>
          </cell>
        </row>
        <row r="13">
          <cell r="AR13">
            <v>87.596800800085902</v>
          </cell>
        </row>
        <row r="14">
          <cell r="AR14">
            <v>88.614537055914099</v>
          </cell>
        </row>
        <row r="15">
          <cell r="AR15">
            <v>89.592474875239901</v>
          </cell>
        </row>
        <row r="16">
          <cell r="AR16">
            <v>90.526890430247306</v>
          </cell>
        </row>
        <row r="17">
          <cell r="AR17">
            <v>91.117700029957106</v>
          </cell>
        </row>
        <row r="18">
          <cell r="AR18">
            <v>91.4586476271907</v>
          </cell>
        </row>
        <row r="19">
          <cell r="AR19">
            <v>91.707207008993706</v>
          </cell>
        </row>
        <row r="20">
          <cell r="AR20">
            <v>91.9007953177899</v>
          </cell>
        </row>
        <row r="21">
          <cell r="AR21">
            <v>92.469749267279198</v>
          </cell>
        </row>
        <row r="22">
          <cell r="AR22">
            <v>93.405907669325103</v>
          </cell>
        </row>
        <row r="23">
          <cell r="AR23">
            <v>94.028221523528899</v>
          </cell>
        </row>
        <row r="24">
          <cell r="AR24">
            <v>94.029134222016594</v>
          </cell>
        </row>
        <row r="25">
          <cell r="AR25">
            <v>93.955058737830598</v>
          </cell>
        </row>
        <row r="26">
          <cell r="AR26">
            <v>94.476827470990798</v>
          </cell>
        </row>
        <row r="27">
          <cell r="AR27">
            <v>95.700497662681499</v>
          </cell>
        </row>
        <row r="28">
          <cell r="AR28">
            <v>96.503918718161202</v>
          </cell>
        </row>
        <row r="29">
          <cell r="AR29">
            <v>96.493461585090003</v>
          </cell>
        </row>
        <row r="30">
          <cell r="AR30">
            <v>96.364808259831506</v>
          </cell>
        </row>
        <row r="31">
          <cell r="AR31">
            <v>96.557000026784706</v>
          </cell>
        </row>
        <row r="32">
          <cell r="AR32">
            <v>96.664154994320299</v>
          </cell>
        </row>
        <row r="33">
          <cell r="AR33">
            <v>96.8123721393046</v>
          </cell>
        </row>
        <row r="34">
          <cell r="AR34">
            <v>97.027292187569799</v>
          </cell>
        </row>
        <row r="35">
          <cell r="AR35">
            <v>97.095036776233698</v>
          </cell>
        </row>
        <row r="36">
          <cell r="AR36">
            <v>97.125149291282796</v>
          </cell>
        </row>
        <row r="37">
          <cell r="AR37">
            <v>97.070875963141702</v>
          </cell>
        </row>
        <row r="38">
          <cell r="AR38">
            <v>97.071971810445007</v>
          </cell>
        </row>
        <row r="39">
          <cell r="AR39">
            <v>97.195738170169093</v>
          </cell>
        </row>
        <row r="40">
          <cell r="AR40">
            <v>97.506037063115201</v>
          </cell>
        </row>
        <row r="41">
          <cell r="AR41">
            <v>97.430563215396006</v>
          </cell>
        </row>
        <row r="42">
          <cell r="AR42">
            <v>96.798740785731198</v>
          </cell>
        </row>
        <row r="43">
          <cell r="AR43">
            <v>96.412943341468704</v>
          </cell>
        </row>
        <row r="44">
          <cell r="AR44">
            <v>97.263650429620398</v>
          </cell>
        </row>
        <row r="45">
          <cell r="AR45">
            <v>98.277049667124203</v>
          </cell>
        </row>
        <row r="46">
          <cell r="AR46">
            <v>99.101891412579505</v>
          </cell>
        </row>
        <row r="47">
          <cell r="AR47">
            <v>99.886742406138097</v>
          </cell>
        </row>
        <row r="48">
          <cell r="AR48">
            <v>100.099490002831</v>
          </cell>
        </row>
        <row r="49">
          <cell r="AR49">
            <v>100.191503191736</v>
          </cell>
        </row>
        <row r="50">
          <cell r="AR50">
            <v>100.51769809519099</v>
          </cell>
        </row>
        <row r="51">
          <cell r="AR51">
            <v>100.11764889804699</v>
          </cell>
        </row>
        <row r="52">
          <cell r="AR52">
            <v>99.558714680475006</v>
          </cell>
        </row>
        <row r="53">
          <cell r="AR53">
            <v>99.618024371909399</v>
          </cell>
        </row>
        <row r="54">
          <cell r="AR54">
            <v>99.990979857070201</v>
          </cell>
        </row>
        <row r="55">
          <cell r="AR55">
            <v>100.827342363638</v>
          </cell>
        </row>
        <row r="56">
          <cell r="AR56">
            <v>101.792345971251</v>
          </cell>
        </row>
        <row r="57">
          <cell r="AR57">
            <v>102.46077096440899</v>
          </cell>
        </row>
        <row r="58">
          <cell r="AR58">
            <v>103.270619070935</v>
          </cell>
        </row>
        <row r="59">
          <cell r="AR59">
            <v>104.36842146378</v>
          </cell>
        </row>
        <row r="60">
          <cell r="AR60">
            <v>105.130849803842</v>
          </cell>
        </row>
        <row r="61">
          <cell r="AR61">
            <v>105.44175171493301</v>
          </cell>
        </row>
        <row r="62">
          <cell r="AR62">
            <v>105.700993977203</v>
          </cell>
        </row>
        <row r="63">
          <cell r="AR63">
            <v>106.293116259222</v>
          </cell>
        </row>
        <row r="64">
          <cell r="AR64">
            <v>106.840556879376</v>
          </cell>
        </row>
        <row r="65">
          <cell r="AR65">
            <v>106.94986747196501</v>
          </cell>
        </row>
        <row r="66">
          <cell r="AR66">
            <v>106.46995046103901</v>
          </cell>
        </row>
        <row r="67">
          <cell r="AR67">
            <v>106.138300491957</v>
          </cell>
        </row>
        <row r="68">
          <cell r="AR68">
            <v>107.045842885662</v>
          </cell>
        </row>
        <row r="69">
          <cell r="AR69">
            <v>108.215350142595</v>
          </cell>
        </row>
        <row r="70">
          <cell r="AR70">
            <v>108.582516780951</v>
          </cell>
        </row>
        <row r="71">
          <cell r="AR71">
            <v>109.118906662185</v>
          </cell>
        </row>
        <row r="72">
          <cell r="AR72">
            <v>109.60052524036701</v>
          </cell>
        </row>
        <row r="73">
          <cell r="AR73">
            <v>109.907074900198</v>
          </cell>
        </row>
        <row r="74">
          <cell r="AR74">
            <v>111.064140745879</v>
          </cell>
        </row>
        <row r="75">
          <cell r="AR75">
            <v>112.060190578535</v>
          </cell>
        </row>
        <row r="76">
          <cell r="AR76">
            <v>111.82549564363801</v>
          </cell>
        </row>
        <row r="77">
          <cell r="AR77">
            <v>112.162597454352</v>
          </cell>
        </row>
        <row r="78">
          <cell r="AR78">
            <v>113.12070739783</v>
          </cell>
        </row>
        <row r="79">
          <cell r="AR79">
            <v>113.85348505308301</v>
          </cell>
        </row>
        <row r="80">
          <cell r="AR80">
            <v>115.18992275594</v>
          </cell>
        </row>
        <row r="81">
          <cell r="AR81">
            <v>116.60228650616099</v>
          </cell>
        </row>
        <row r="82">
          <cell r="AR82">
            <v>117.154218043132</v>
          </cell>
        </row>
      </sheetData>
      <sheetData sheetId="4">
        <row r="3">
          <cell r="AR3">
            <v>0.93314910506884097</v>
          </cell>
        </row>
        <row r="4">
          <cell r="AR4">
            <v>0.95255374018567873</v>
          </cell>
        </row>
        <row r="5">
          <cell r="AR5">
            <v>1.0510153188743674</v>
          </cell>
        </row>
        <row r="6">
          <cell r="AR6">
            <v>1.0549614014922137</v>
          </cell>
        </row>
        <row r="7">
          <cell r="AR7">
            <v>0.93942685968096529</v>
          </cell>
        </row>
        <row r="8">
          <cell r="AR8">
            <v>0.95289293886282966</v>
          </cell>
        </row>
        <row r="9">
          <cell r="AR9">
            <v>1.0442911563988413</v>
          </cell>
        </row>
        <row r="10">
          <cell r="AR10">
            <v>1.0539138772586105</v>
          </cell>
        </row>
        <row r="11">
          <cell r="AR11">
            <v>0.94859318688752492</v>
          </cell>
        </row>
        <row r="12">
          <cell r="AR12">
            <v>0.95381476519098174</v>
          </cell>
        </row>
        <row r="13">
          <cell r="AR13">
            <v>1.0512532913413346</v>
          </cell>
        </row>
        <row r="14">
          <cell r="AR14">
            <v>1.0595221157346639</v>
          </cell>
        </row>
        <row r="15">
          <cell r="AR15">
            <v>0.9426128332311372</v>
          </cell>
        </row>
        <row r="16">
          <cell r="AR16">
            <v>0.94643553088493049</v>
          </cell>
        </row>
        <row r="17">
          <cell r="AR17">
            <v>1.0509178996499291</v>
          </cell>
        </row>
        <row r="18">
          <cell r="AR18">
            <v>1.0575715036231566</v>
          </cell>
        </row>
        <row r="19">
          <cell r="AR19">
            <v>0.93488156680685208</v>
          </cell>
        </row>
        <row r="20">
          <cell r="AR20">
            <v>0.95660226990519992</v>
          </cell>
        </row>
        <row r="21">
          <cell r="AR21">
            <v>1.0506348626217803</v>
          </cell>
        </row>
        <row r="22">
          <cell r="AR22">
            <v>1.0558354604925604</v>
          </cell>
        </row>
        <row r="23">
          <cell r="AR23">
            <v>0.93529226447834257</v>
          </cell>
        </row>
        <row r="24">
          <cell r="AR24">
            <v>0.95742169198112959</v>
          </cell>
        </row>
        <row r="25">
          <cell r="AR25">
            <v>1.0518535205986328</v>
          </cell>
        </row>
        <row r="26">
          <cell r="AR26">
            <v>1.0538767259045669</v>
          </cell>
        </row>
        <row r="27">
          <cell r="AR27">
            <v>0.95041155613438022</v>
          </cell>
        </row>
        <row r="28">
          <cell r="AR28">
            <v>0.95685786703608544</v>
          </cell>
        </row>
        <row r="29">
          <cell r="AR29">
            <v>1.0482419685665718</v>
          </cell>
        </row>
        <row r="30">
          <cell r="AR30">
            <v>1.0446705641159884</v>
          </cell>
        </row>
        <row r="31">
          <cell r="AR31">
            <v>0.94089289875878479</v>
          </cell>
        </row>
        <row r="32">
          <cell r="AR32">
            <v>0.95473201105207928</v>
          </cell>
        </row>
        <row r="33">
          <cell r="AR33">
            <v>1.0536679882440241</v>
          </cell>
        </row>
        <row r="34">
          <cell r="AR34">
            <v>1.0495963070978589</v>
          </cell>
        </row>
        <row r="35">
          <cell r="AR35">
            <v>0.94184419949014087</v>
          </cell>
        </row>
        <row r="36">
          <cell r="AR36">
            <v>0.94362994199799166</v>
          </cell>
        </row>
        <row r="37">
          <cell r="AR37">
            <v>1.0667708513794543</v>
          </cell>
        </row>
        <row r="38">
          <cell r="AR38">
            <v>1.0472139581339448</v>
          </cell>
        </row>
        <row r="39">
          <cell r="AR39">
            <v>0.93210148239110968</v>
          </cell>
        </row>
        <row r="40">
          <cell r="AR40">
            <v>0.95091350514371487</v>
          </cell>
        </row>
        <row r="41">
          <cell r="AR41">
            <v>1.0701956006546476</v>
          </cell>
        </row>
        <row r="42">
          <cell r="AR42">
            <v>1.0467775517938693</v>
          </cell>
        </row>
        <row r="43">
          <cell r="AR43">
            <v>0.94542944011060925</v>
          </cell>
        </row>
        <row r="44">
          <cell r="AR44">
            <v>0.95113018739245647</v>
          </cell>
        </row>
        <row r="45">
          <cell r="AR45">
            <v>1.0712455233474507</v>
          </cell>
        </row>
        <row r="46">
          <cell r="AR46">
            <v>1.0468264988004923</v>
          </cell>
        </row>
        <row r="47">
          <cell r="AR47">
            <v>0.93760831126208632</v>
          </cell>
        </row>
        <row r="48">
          <cell r="AR48">
            <v>0.94398963457754848</v>
          </cell>
        </row>
        <row r="49">
          <cell r="AR49">
            <v>1.0694918185929274</v>
          </cell>
        </row>
        <row r="50">
          <cell r="AR50">
            <v>1.0418350446737139</v>
          </cell>
        </row>
        <row r="51">
          <cell r="AR51">
            <v>0.93290905826220227</v>
          </cell>
        </row>
        <row r="52">
          <cell r="AR52">
            <v>0.95500373750193202</v>
          </cell>
        </row>
        <row r="53">
          <cell r="AR53">
            <v>1.0611982661842159</v>
          </cell>
        </row>
        <row r="54">
          <cell r="AR54">
            <v>1.0425279424937302</v>
          </cell>
        </row>
        <row r="55">
          <cell r="AR55">
            <v>0.9307374306730023</v>
          </cell>
        </row>
        <row r="56">
          <cell r="AR56">
            <v>0.95785849409521895</v>
          </cell>
        </row>
        <row r="57">
          <cell r="AR57">
            <v>1.059615264139105</v>
          </cell>
        </row>
        <row r="58">
          <cell r="AR58">
            <v>1.0510798426810628</v>
          </cell>
        </row>
        <row r="59">
          <cell r="AR59">
            <v>0.94551523539285398</v>
          </cell>
        </row>
        <row r="60">
          <cell r="AR60">
            <v>0.95081030224984142</v>
          </cell>
        </row>
        <row r="61">
          <cell r="AR61">
            <v>1.0668511954562589</v>
          </cell>
        </row>
        <row r="62">
          <cell r="AR62">
            <v>1.0515966912039363</v>
          </cell>
        </row>
        <row r="63">
          <cell r="AR63">
            <v>0.92025073706074545</v>
          </cell>
        </row>
        <row r="64">
          <cell r="AR64">
            <v>0.96065840004817493</v>
          </cell>
        </row>
        <row r="65">
          <cell r="AR65">
            <v>1.0656292484883836</v>
          </cell>
        </row>
        <row r="66">
          <cell r="AR66">
            <v>1.053515607412852</v>
          </cell>
        </row>
        <row r="67">
          <cell r="AR67">
            <v>0.9197552079829413</v>
          </cell>
        </row>
        <row r="68">
          <cell r="AR68">
            <v>0.95979713831436209</v>
          </cell>
        </row>
        <row r="69">
          <cell r="AR69">
            <v>1.0646931480318771</v>
          </cell>
        </row>
        <row r="70">
          <cell r="AR70">
            <v>1.0555282440741411</v>
          </cell>
        </row>
        <row r="71">
          <cell r="AR71">
            <v>0.92017574027674909</v>
          </cell>
        </row>
        <row r="72">
          <cell r="AR72">
            <v>0.95831369994230575</v>
          </cell>
        </row>
        <row r="73">
          <cell r="AR73">
            <v>1.063416381624861</v>
          </cell>
        </row>
        <row r="74">
          <cell r="AR74">
            <v>1.0507820503288745</v>
          </cell>
        </row>
        <row r="75">
          <cell r="AR75">
            <v>0.93591167281476839</v>
          </cell>
        </row>
        <row r="76">
          <cell r="AR76">
            <v>0.95547558398068799</v>
          </cell>
        </row>
        <row r="77">
          <cell r="AR77">
            <v>1.0572881298280017</v>
          </cell>
        </row>
        <row r="78">
          <cell r="AR78">
            <v>1.0590538550760962</v>
          </cell>
        </row>
        <row r="79">
          <cell r="AR79">
            <v>0.92905385057949164</v>
          </cell>
        </row>
        <row r="80">
          <cell r="AR80">
            <v>0.94497747264285292</v>
          </cell>
        </row>
        <row r="81">
          <cell r="AR81">
            <v>1.0664471880422086</v>
          </cell>
        </row>
        <row r="82">
          <cell r="AR82">
            <v>1.0587193144030684</v>
          </cell>
        </row>
      </sheetData>
      <sheetData sheetId="5">
        <row r="3">
          <cell r="AR3">
            <v>1.0000522523258637</v>
          </cell>
        </row>
        <row r="4">
          <cell r="AR4">
            <v>1.0004128816958162</v>
          </cell>
        </row>
        <row r="5">
          <cell r="AR5">
            <v>0.99955583545807114</v>
          </cell>
        </row>
        <row r="6">
          <cell r="AR6">
            <v>1.0002831709939575</v>
          </cell>
        </row>
        <row r="7">
          <cell r="AR7">
            <v>1.000446524156281</v>
          </cell>
        </row>
        <row r="8">
          <cell r="AR8">
            <v>0.99910268869136853</v>
          </cell>
        </row>
        <row r="9">
          <cell r="AR9">
            <v>1.0000446987047455</v>
          </cell>
        </row>
        <row r="10">
          <cell r="AR10">
            <v>1.0075648373198618</v>
          </cell>
        </row>
        <row r="11">
          <cell r="AR11">
            <v>0.99908078405307565</v>
          </cell>
        </row>
        <row r="12">
          <cell r="AR12">
            <v>1.0000169161270942</v>
          </cell>
        </row>
        <row r="13">
          <cell r="AR13">
            <v>1.0003942205294221</v>
          </cell>
        </row>
        <row r="14">
          <cell r="AR14">
            <v>0.99989216479985366</v>
          </cell>
        </row>
        <row r="15">
          <cell r="AR15">
            <v>0.99963750568546605</v>
          </cell>
        </row>
        <row r="16">
          <cell r="AR16">
            <v>1.0002362244250793</v>
          </cell>
        </row>
        <row r="17">
          <cell r="AR17">
            <v>1.0006771570084221</v>
          </cell>
        </row>
        <row r="18">
          <cell r="AR18">
            <v>0.99784955541853182</v>
          </cell>
        </row>
        <row r="19">
          <cell r="AR19">
            <v>1.0081528735259899</v>
          </cell>
        </row>
        <row r="20">
          <cell r="AR20">
            <v>0.99974055296638997</v>
          </cell>
        </row>
        <row r="21">
          <cell r="AR21">
            <v>0.99764801054343011</v>
          </cell>
        </row>
        <row r="22">
          <cell r="AR22">
            <v>1.0017745495005863</v>
          </cell>
        </row>
        <row r="23">
          <cell r="AR23">
            <v>0.99945984259984133</v>
          </cell>
        </row>
        <row r="24">
          <cell r="AR24">
            <v>1.0009369763382101</v>
          </cell>
        </row>
        <row r="25">
          <cell r="AR25">
            <v>0.99920654178047064</v>
          </cell>
        </row>
        <row r="26">
          <cell r="AR26">
            <v>0.99891865366996191</v>
          </cell>
        </row>
        <row r="27">
          <cell r="AR27">
            <v>1.0002698285737315</v>
          </cell>
        </row>
        <row r="28">
          <cell r="AR28">
            <v>1.0019162593934903</v>
          </cell>
        </row>
        <row r="29">
          <cell r="AR29">
            <v>0.99864553736341966</v>
          </cell>
        </row>
        <row r="30">
          <cell r="AR30">
            <v>1.0000240648387111</v>
          </cell>
        </row>
        <row r="31">
          <cell r="AR31">
            <v>0.9998344512158811</v>
          </cell>
        </row>
        <row r="32">
          <cell r="AR32">
            <v>1.0009407675939437</v>
          </cell>
        </row>
        <row r="33">
          <cell r="AR33">
            <v>0.99845015969893292</v>
          </cell>
        </row>
        <row r="34">
          <cell r="AR34">
            <v>1.0013077722892525</v>
          </cell>
        </row>
        <row r="35">
          <cell r="AR35">
            <v>0.99983136315986942</v>
          </cell>
        </row>
        <row r="36">
          <cell r="AR36">
            <v>0.99883395409428866</v>
          </cell>
        </row>
        <row r="37">
          <cell r="AR37">
            <v>1.0041709219333772</v>
          </cell>
        </row>
        <row r="38">
          <cell r="AR38">
            <v>0.99678739770919078</v>
          </cell>
        </row>
        <row r="39">
          <cell r="AR39">
            <v>1.0025317292011959</v>
          </cell>
        </row>
        <row r="40">
          <cell r="AR40">
            <v>0.99775390851368995</v>
          </cell>
        </row>
        <row r="41">
          <cell r="AR41">
            <v>1.0043091339659755</v>
          </cell>
        </row>
        <row r="42">
          <cell r="AR42">
            <v>1.0005268613737868</v>
          </cell>
        </row>
        <row r="43">
          <cell r="AR43">
            <v>0.99697807144221284</v>
          </cell>
        </row>
        <row r="44">
          <cell r="AR44">
            <v>1.0009654217437278</v>
          </cell>
        </row>
        <row r="45">
          <cell r="AR45">
            <v>1.0021785184161143</v>
          </cell>
        </row>
        <row r="46">
          <cell r="AR46">
            <v>0.99629523751474436</v>
          </cell>
        </row>
        <row r="47">
          <cell r="AR47">
            <v>1.0033014206980548</v>
          </cell>
        </row>
        <row r="48">
          <cell r="AR48">
            <v>0.99964954412584905</v>
          </cell>
        </row>
        <row r="49">
          <cell r="AR49">
            <v>0.99706583515580538</v>
          </cell>
        </row>
        <row r="50">
          <cell r="AR50">
            <v>1.0033773283815406</v>
          </cell>
        </row>
        <row r="51">
          <cell r="AR51">
            <v>0.99963384812827227</v>
          </cell>
        </row>
        <row r="52">
          <cell r="AR52">
            <v>0.99770259139849404</v>
          </cell>
        </row>
        <row r="53">
          <cell r="AR53">
            <v>1.0128568006080809</v>
          </cell>
        </row>
        <row r="54">
          <cell r="AR54">
            <v>0.99844613959938289</v>
          </cell>
        </row>
        <row r="55">
          <cell r="AR55">
            <v>0.99935384900723623</v>
          </cell>
        </row>
        <row r="56">
          <cell r="AR56">
            <v>1.0025597811338742</v>
          </cell>
        </row>
        <row r="57">
          <cell r="AR57">
            <v>0.99772524894555048</v>
          </cell>
        </row>
        <row r="58">
          <cell r="AR58">
            <v>1.0008184958389079</v>
          </cell>
        </row>
        <row r="59">
          <cell r="AR59">
            <v>0.99962822740251511</v>
          </cell>
        </row>
        <row r="60">
          <cell r="AR60">
            <v>1.000625973239347</v>
          </cell>
        </row>
        <row r="61">
          <cell r="AR61">
            <v>1.0002997898604384</v>
          </cell>
        </row>
        <row r="62">
          <cell r="AR62">
            <v>0.99878991793827798</v>
          </cell>
        </row>
        <row r="63">
          <cell r="AR63">
            <v>1.0004382054002952</v>
          </cell>
        </row>
        <row r="64">
          <cell r="AR64">
            <v>1.0003230796470854</v>
          </cell>
        </row>
        <row r="65">
          <cell r="AR65">
            <v>0.99022913785146172</v>
          </cell>
        </row>
        <row r="66">
          <cell r="AR66">
            <v>1.0148123430494138</v>
          </cell>
        </row>
        <row r="67">
          <cell r="AR67">
            <v>0.99745538389485078</v>
          </cell>
        </row>
        <row r="68">
          <cell r="AR68">
            <v>0.99903939595442448</v>
          </cell>
        </row>
        <row r="69">
          <cell r="AR69">
            <v>1.0039048732228486</v>
          </cell>
        </row>
        <row r="70">
          <cell r="AR70">
            <v>0.99738716772518421</v>
          </cell>
        </row>
        <row r="71">
          <cell r="AR71">
            <v>0.99915344995014499</v>
          </cell>
        </row>
        <row r="72">
          <cell r="AR72">
            <v>1.0041749204390624</v>
          </cell>
        </row>
        <row r="73">
          <cell r="AR73">
            <v>0.99513581380630456</v>
          </cell>
        </row>
        <row r="74">
          <cell r="AR74">
            <v>1.0010459442170159</v>
          </cell>
        </row>
        <row r="75">
          <cell r="AR75">
            <v>1.0084588877848613</v>
          </cell>
        </row>
        <row r="76">
          <cell r="AR76">
            <v>0.99778453124219968</v>
          </cell>
        </row>
        <row r="77">
          <cell r="AR77">
            <v>0.99832548351551476</v>
          </cell>
        </row>
        <row r="78">
          <cell r="AR78">
            <v>1.0035651017250953</v>
          </cell>
        </row>
        <row r="79">
          <cell r="AR79">
            <v>0.9976766140639729</v>
          </cell>
        </row>
        <row r="80">
          <cell r="AR80">
            <v>0.99857365884721438</v>
          </cell>
        </row>
        <row r="81">
          <cell r="AR81">
            <v>1.0050913600079243</v>
          </cell>
        </row>
        <row r="82">
          <cell r="AR82">
            <v>0.99689006075291398</v>
          </cell>
        </row>
      </sheetData>
      <sheetData sheetId="6">
        <row r="5">
          <cell r="S5">
            <v>1994</v>
          </cell>
        </row>
      </sheetData>
      <sheetData sheetId="7">
        <row r="55">
          <cell r="B55">
            <v>2008</v>
          </cell>
          <cell r="K55">
            <v>104.329620144637</v>
          </cell>
          <cell r="M55">
            <v>104.36842146378</v>
          </cell>
        </row>
        <row r="56">
          <cell r="K56">
            <v>105.196658902449</v>
          </cell>
          <cell r="M56">
            <v>105.130849803842</v>
          </cell>
        </row>
        <row r="57">
          <cell r="K57">
            <v>105.473362082964</v>
          </cell>
          <cell r="M57">
            <v>105.44175171493301</v>
          </cell>
        </row>
        <row r="58">
          <cell r="K58">
            <v>105.573087100485</v>
          </cell>
          <cell r="M58">
            <v>105.700993977203</v>
          </cell>
        </row>
        <row r="59">
          <cell r="B59">
            <v>2009</v>
          </cell>
          <cell r="K59">
            <v>106.33969447678101</v>
          </cell>
          <cell r="M59">
            <v>106.293116259222</v>
          </cell>
        </row>
        <row r="60">
          <cell r="K60">
            <v>106.875074888787</v>
          </cell>
          <cell r="M60">
            <v>106.840556879376</v>
          </cell>
        </row>
        <row r="61">
          <cell r="K61">
            <v>105.904875060092</v>
          </cell>
          <cell r="M61">
            <v>106.94986747196501</v>
          </cell>
        </row>
        <row r="62">
          <cell r="K62">
            <v>108.047019891722</v>
          </cell>
          <cell r="M62">
            <v>106.46995046103901</v>
          </cell>
        </row>
        <row r="63">
          <cell r="B63">
            <v>2010</v>
          </cell>
          <cell r="K63">
            <v>105.868219263152</v>
          </cell>
          <cell r="M63">
            <v>106.138300491957</v>
          </cell>
        </row>
        <row r="64">
          <cell r="K64">
            <v>106.94301421592399</v>
          </cell>
          <cell r="M64">
            <v>107.045842885662</v>
          </cell>
        </row>
        <row r="65">
          <cell r="K65">
            <v>108.637917365668</v>
          </cell>
          <cell r="M65">
            <v>108.215350142595</v>
          </cell>
        </row>
        <row r="66">
          <cell r="K66">
            <v>108.298808876625</v>
          </cell>
          <cell r="M66">
            <v>108.582516780951</v>
          </cell>
        </row>
        <row r="67">
          <cell r="B67">
            <v>2011</v>
          </cell>
          <cell r="K67">
            <v>109.02653204631</v>
          </cell>
          <cell r="M67">
            <v>109.118906662185</v>
          </cell>
        </row>
        <row r="68">
          <cell r="K68">
            <v>110.05809871332499</v>
          </cell>
          <cell r="M68">
            <v>109.60052524036701</v>
          </cell>
        </row>
        <row r="69">
          <cell r="K69">
            <v>109.372466423879</v>
          </cell>
          <cell r="M69">
            <v>109.907074900198</v>
          </cell>
        </row>
        <row r="70">
          <cell r="K70">
            <v>111.18030764161</v>
          </cell>
          <cell r="M70">
            <v>111.064140745879</v>
          </cell>
        </row>
        <row r="71">
          <cell r="B71">
            <v>2012</v>
          </cell>
          <cell r="K71">
            <v>113.00809515578899</v>
          </cell>
          <cell r="M71">
            <v>112.060190578535</v>
          </cell>
        </row>
        <row r="72">
          <cell r="K72">
            <v>111.57774975171399</v>
          </cell>
          <cell r="M72">
            <v>111.82549564363801</v>
          </cell>
        </row>
        <row r="73">
          <cell r="K73">
            <v>111.974779335972</v>
          </cell>
          <cell r="M73">
            <v>112.162597454352</v>
          </cell>
        </row>
        <row r="74">
          <cell r="K74">
            <v>113.52399422691801</v>
          </cell>
          <cell r="M74">
            <v>113.12070739783</v>
          </cell>
        </row>
        <row r="75">
          <cell r="B75">
            <v>2013</v>
          </cell>
          <cell r="K75">
            <v>113.588959467143</v>
          </cell>
          <cell r="M75">
            <v>113.85348505308301</v>
          </cell>
        </row>
        <row r="76">
          <cell r="K76">
            <v>115.02562262872701</v>
          </cell>
          <cell r="M76">
            <v>115.18992275594</v>
          </cell>
        </row>
        <row r="77">
          <cell r="K77">
            <v>117.19595072451099</v>
          </cell>
          <cell r="M77">
            <v>116.60228650616099</v>
          </cell>
        </row>
        <row r="78">
          <cell r="K78">
            <v>116.789875542478</v>
          </cell>
          <cell r="M78">
            <v>117.154218043132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4">
          <cell r="B54">
            <v>2008</v>
          </cell>
        </row>
      </sheetData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2"/>
  <sheetViews>
    <sheetView tabSelected="1" zoomScaleNormal="100" zoomScalePageLayoutView="130" workbookViewId="0">
      <selection activeCell="G44" sqref="G44"/>
    </sheetView>
  </sheetViews>
  <sheetFormatPr defaultColWidth="8.85546875" defaultRowHeight="15" x14ac:dyDescent="0.25"/>
  <cols>
    <col min="1" max="1" width="7.7109375" style="8" customWidth="1"/>
    <col min="2" max="2" width="4.7109375" style="8" customWidth="1"/>
    <col min="3" max="3" width="8.5703125" style="8" customWidth="1"/>
    <col min="4" max="4" width="4.28515625" style="8" customWidth="1"/>
    <col min="5" max="5" width="8.5703125" style="8" customWidth="1"/>
    <col min="6" max="6" width="4" style="8" customWidth="1"/>
    <col min="7" max="7" width="8.5703125" style="8" customWidth="1"/>
    <col min="8" max="8" width="3.140625" style="8" customWidth="1"/>
    <col min="9" max="9" width="8.5703125" style="8" customWidth="1"/>
    <col min="10" max="10" width="2.42578125" style="8" customWidth="1"/>
    <col min="11" max="11" width="8.28515625" style="8" customWidth="1"/>
    <col min="12" max="16384" width="8.85546875" style="8"/>
  </cols>
  <sheetData>
    <row r="1" spans="1:21" ht="15.75" x14ac:dyDescent="0.25">
      <c r="A1" s="75" t="s">
        <v>469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21" ht="13.5" customHeight="1" x14ac:dyDescent="0.25">
      <c r="A2" s="90" t="s">
        <v>538</v>
      </c>
      <c r="B2" s="76"/>
      <c r="C2" s="76"/>
      <c r="D2" s="76"/>
      <c r="E2" s="76"/>
      <c r="F2" s="76"/>
      <c r="G2" s="76"/>
      <c r="H2" s="76"/>
      <c r="I2" s="76"/>
      <c r="J2" s="76"/>
      <c r="K2" s="76"/>
      <c r="P2" s="8" t="s">
        <v>482</v>
      </c>
      <c r="Q2" s="8" t="s">
        <v>483</v>
      </c>
      <c r="R2" s="8" t="s">
        <v>484</v>
      </c>
      <c r="S2" s="8" t="s">
        <v>485</v>
      </c>
      <c r="T2" s="8" t="s">
        <v>486</v>
      </c>
    </row>
    <row r="3" spans="1:21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N3" s="8">
        <f>O!B3</f>
        <v>1994</v>
      </c>
      <c r="O3" s="8">
        <f>O!C3</f>
        <v>1</v>
      </c>
      <c r="P3" s="77">
        <f>O!AR3</f>
        <v>76.420521775170101</v>
      </c>
      <c r="Q3" s="77">
        <f>S!AR3</f>
        <v>0.93314910506884097</v>
      </c>
      <c r="R3" s="78">
        <f>Irr!AR3</f>
        <v>1.0000522523258637</v>
      </c>
      <c r="S3" s="77">
        <f>SA!AR3</f>
        <v>81.895295575011403</v>
      </c>
      <c r="T3" s="77">
        <f>TC!AR3</f>
        <v>81.891016578927804</v>
      </c>
      <c r="U3" s="79">
        <f>AVERAGE(P3:P6)</f>
        <v>82.323251236591645</v>
      </c>
    </row>
    <row r="4" spans="1:21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O4" s="8">
        <f>O!C4</f>
        <v>2</v>
      </c>
      <c r="P4" s="77">
        <f>O!AR4</f>
        <v>78.494361119967195</v>
      </c>
      <c r="Q4" s="77">
        <f>S!AR4</f>
        <v>0.95255374018567873</v>
      </c>
      <c r="R4" s="78">
        <f>Irr!AR4</f>
        <v>1.0004128816958162</v>
      </c>
      <c r="S4" s="77">
        <f>SA!AR4</f>
        <v>82.404128826019303</v>
      </c>
      <c r="T4" s="77">
        <f>TC!AR4</f>
        <v>82.370119711308305</v>
      </c>
    </row>
    <row r="5" spans="1:21" x14ac:dyDescent="0.2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O5" s="8">
        <f>O!C5</f>
        <v>3</v>
      </c>
      <c r="P5" s="77">
        <f>O!AR5</f>
        <v>86.872060069342197</v>
      </c>
      <c r="Q5" s="77">
        <f>S!AR5</f>
        <v>1.0510153188743674</v>
      </c>
      <c r="R5" s="78">
        <f>Irr!AR5</f>
        <v>0.99955583545807114</v>
      </c>
      <c r="S5" s="77">
        <f>SA!AR5</f>
        <v>82.655370011525406</v>
      </c>
      <c r="T5" s="77">
        <f>TC!AR5</f>
        <v>82.692098909758798</v>
      </c>
    </row>
    <row r="6" spans="1:21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O6" s="8">
        <f>O!C6</f>
        <v>4</v>
      </c>
      <c r="P6" s="77">
        <f>O!AR6</f>
        <v>87.5060619818871</v>
      </c>
      <c r="Q6" s="77">
        <f>S!AR6</f>
        <v>1.0549614014922137</v>
      </c>
      <c r="R6" s="78">
        <f>Irr!AR6</f>
        <v>1.0002831709939575</v>
      </c>
      <c r="S6" s="77">
        <f>SA!AR6</f>
        <v>82.947169306964398</v>
      </c>
      <c r="T6" s="77">
        <f>TC!AR6</f>
        <v>82.923687723889003</v>
      </c>
    </row>
    <row r="7" spans="1:21" x14ac:dyDescent="0.2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N7" s="8">
        <f>O!B7</f>
        <v>1995</v>
      </c>
      <c r="O7" s="8">
        <f>O!C7</f>
        <v>1</v>
      </c>
      <c r="P7" s="77">
        <f>O!AR7</f>
        <v>78.045201372931899</v>
      </c>
      <c r="Q7" s="77">
        <f>S!AR7</f>
        <v>0.93942685968096529</v>
      </c>
      <c r="R7" s="78">
        <f>Irr!AR7</f>
        <v>1.000446524156281</v>
      </c>
      <c r="S7" s="77">
        <f>SA!AR7</f>
        <v>83.077464273734407</v>
      </c>
      <c r="T7" s="77">
        <f>TC!AR7</f>
        <v>83.040384736002906</v>
      </c>
      <c r="U7" s="79">
        <f t="shared" ref="U7" si="0">AVERAGE(P7:P10)</f>
        <v>83.670956651362559</v>
      </c>
    </row>
    <row r="8" spans="1:21" x14ac:dyDescent="0.2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O8" s="8">
        <f>O!C8</f>
        <v>2</v>
      </c>
      <c r="P8" s="77">
        <f>O!AR8</f>
        <v>79.246378144293701</v>
      </c>
      <c r="Q8" s="77">
        <f>S!AR8</f>
        <v>0.95289293886282966</v>
      </c>
      <c r="R8" s="78">
        <f>Irr!AR8</f>
        <v>0.99910268869136853</v>
      </c>
      <c r="S8" s="77">
        <f>SA!AR8</f>
        <v>83.163989271308196</v>
      </c>
      <c r="T8" s="77">
        <f>TC!AR8</f>
        <v>83.238680280439397</v>
      </c>
    </row>
    <row r="9" spans="1:21" x14ac:dyDescent="0.25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O9" s="8">
        <f>O!C9</f>
        <v>3</v>
      </c>
      <c r="P9" s="77">
        <f>O!AR9</f>
        <v>87.542370667408406</v>
      </c>
      <c r="Q9" s="77">
        <f>S!AR9</f>
        <v>1.0442911563988413</v>
      </c>
      <c r="R9" s="78">
        <f>Irr!AR9</f>
        <v>1.0000446987047455</v>
      </c>
      <c r="S9" s="77">
        <f>SA!AR9</f>
        <v>83.829466649216499</v>
      </c>
      <c r="T9" s="77">
        <f>TC!AR9</f>
        <v>83.825719748119397</v>
      </c>
    </row>
    <row r="10" spans="1:21" x14ac:dyDescent="0.25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O10" s="8">
        <f>O!C10</f>
        <v>4</v>
      </c>
      <c r="P10" s="77">
        <f>O!AR10</f>
        <v>89.849876420816202</v>
      </c>
      <c r="Q10" s="77">
        <f>S!AR10</f>
        <v>1.0539138772586105</v>
      </c>
      <c r="R10" s="78">
        <f>Irr!AR10</f>
        <v>1.0075648373198618</v>
      </c>
      <c r="S10" s="77">
        <f>SA!AR10</f>
        <v>85.2535281673388</v>
      </c>
      <c r="T10" s="77">
        <f>TC!AR10</f>
        <v>84.613441249214802</v>
      </c>
    </row>
    <row r="11" spans="1:21" x14ac:dyDescent="0.25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N11" s="8">
        <f>O!B11</f>
        <v>1996</v>
      </c>
      <c r="O11" s="8">
        <f>O!C11</f>
        <v>1</v>
      </c>
      <c r="P11" s="77">
        <f>O!AR11</f>
        <v>80.967313625210494</v>
      </c>
      <c r="Q11" s="77">
        <f>S!AR11</f>
        <v>0.94859318688752492</v>
      </c>
      <c r="R11" s="78">
        <f>Irr!AR11</f>
        <v>0.99908078405307565</v>
      </c>
      <c r="S11" s="77">
        <f>SA!AR11</f>
        <v>85.355149862372798</v>
      </c>
      <c r="T11" s="77">
        <f>TC!AR11</f>
        <v>85.433681865147705</v>
      </c>
      <c r="U11" s="79">
        <f t="shared" ref="U11" si="1">AVERAGE(P11:P14)</f>
        <v>87.358240679298845</v>
      </c>
    </row>
    <row r="12" spans="1:21" x14ac:dyDescent="0.25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O12" s="8">
        <f>O!C12</f>
        <v>2</v>
      </c>
      <c r="P12" s="77">
        <f>O!AR12</f>
        <v>82.463984340086697</v>
      </c>
      <c r="Q12" s="77">
        <f>S!AR12</f>
        <v>0.95381476519098174</v>
      </c>
      <c r="R12" s="78">
        <f>Irr!AR12</f>
        <v>1.0000169161270942</v>
      </c>
      <c r="S12" s="77">
        <f>SA!AR12</f>
        <v>86.457022211828502</v>
      </c>
      <c r="T12" s="77">
        <f>TC!AR12</f>
        <v>86.455559718592298</v>
      </c>
    </row>
    <row r="13" spans="1:21" x14ac:dyDescent="0.25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O13" s="8">
        <f>O!C13</f>
        <v>3</v>
      </c>
      <c r="P13" s="77">
        <f>O!AR13</f>
        <v>92.122727511337601</v>
      </c>
      <c r="Q13" s="77">
        <f>S!AR13</f>
        <v>1.0512532913413346</v>
      </c>
      <c r="R13" s="78">
        <f>Irr!AR13</f>
        <v>1.0003942205294221</v>
      </c>
      <c r="S13" s="77">
        <f>SA!AR13</f>
        <v>87.631333257272999</v>
      </c>
      <c r="T13" s="77">
        <f>TC!AR13</f>
        <v>87.596800800085902</v>
      </c>
    </row>
    <row r="14" spans="1:21" x14ac:dyDescent="0.25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O14" s="8">
        <f>O!C14</f>
        <v>4</v>
      </c>
      <c r="P14" s="77">
        <f>O!AR14</f>
        <v>93.878937240560603</v>
      </c>
      <c r="Q14" s="77">
        <f>S!AR14</f>
        <v>1.0595221157346639</v>
      </c>
      <c r="R14" s="78">
        <f>Irr!AR14</f>
        <v>0.99989216479985366</v>
      </c>
      <c r="S14" s="77">
        <f>SA!AR14</f>
        <v>88.604981289574795</v>
      </c>
      <c r="T14" s="77">
        <f>TC!AR14</f>
        <v>88.614537055914099</v>
      </c>
    </row>
    <row r="15" spans="1:21" x14ac:dyDescent="0.25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N15" s="8">
        <f>O!B15</f>
        <v>1997</v>
      </c>
      <c r="O15" s="8">
        <f>O!C15</f>
        <v>1</v>
      </c>
      <c r="P15" s="77">
        <f>O!AR15</f>
        <v>84.4204035649731</v>
      </c>
      <c r="Q15" s="77">
        <f>S!AR15</f>
        <v>0.9426128332311372</v>
      </c>
      <c r="R15" s="78">
        <f>Irr!AR15</f>
        <v>0.99963750568546605</v>
      </c>
      <c r="S15" s="77">
        <f>SA!AR15</f>
        <v>89.559998112472599</v>
      </c>
      <c r="T15" s="77">
        <f>TC!AR15</f>
        <v>89.592474875239901</v>
      </c>
      <c r="U15" s="79">
        <f t="shared" ref="U15" si="2">AVERAGE(P15:P18)</f>
        <v>90.614158186096546</v>
      </c>
    </row>
    <row r="16" spans="1:21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O16" s="8">
        <f>O!C16</f>
        <v>2</v>
      </c>
      <c r="P16" s="77">
        <f>O!AR16</f>
        <v>85.698104808257298</v>
      </c>
      <c r="Q16" s="77">
        <f>S!AR16</f>
        <v>0.94643553088493049</v>
      </c>
      <c r="R16" s="78">
        <f>Irr!AR16</f>
        <v>1.0002362244250793</v>
      </c>
      <c r="S16" s="77">
        <f>SA!AR16</f>
        <v>90.548275092893405</v>
      </c>
      <c r="T16" s="77">
        <f>TC!AR16</f>
        <v>90.526890430247306</v>
      </c>
    </row>
    <row r="17" spans="1:21" x14ac:dyDescent="0.25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O17" s="8">
        <f>O!C17</f>
        <v>3</v>
      </c>
      <c r="P17" s="77">
        <f>O!AR17</f>
        <v>95.822064610356094</v>
      </c>
      <c r="Q17" s="77">
        <f>S!AR17</f>
        <v>1.0509178996499291</v>
      </c>
      <c r="R17" s="78">
        <f>Irr!AR17</f>
        <v>1.0006771570084221</v>
      </c>
      <c r="S17" s="77">
        <f>SA!AR17</f>
        <v>91.179401019123702</v>
      </c>
      <c r="T17" s="77">
        <f>TC!AR17</f>
        <v>91.117700029957106</v>
      </c>
    </row>
    <row r="18" spans="1:21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O18" s="8">
        <f>O!C18</f>
        <v>4</v>
      </c>
      <c r="P18" s="77">
        <f>O!AR18</f>
        <v>96.516059760799706</v>
      </c>
      <c r="Q18" s="77">
        <f>S!AR18</f>
        <v>1.0575715036231566</v>
      </c>
      <c r="R18" s="78">
        <f>Irr!AR18</f>
        <v>0.99784955541853182</v>
      </c>
      <c r="S18" s="77">
        <f>SA!AR18</f>
        <v>91.261970873972402</v>
      </c>
      <c r="T18" s="77">
        <f>TC!AR18</f>
        <v>91.4586476271907</v>
      </c>
    </row>
    <row r="19" spans="1:21" ht="18.75" customHeight="1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N19" s="8">
        <f>O!B19</f>
        <v>1998</v>
      </c>
      <c r="O19" s="8">
        <f>O!C19</f>
        <v>1</v>
      </c>
      <c r="P19" s="77">
        <f>O!AR19</f>
        <v>86.434367064498304</v>
      </c>
      <c r="Q19" s="77">
        <f>S!AR19</f>
        <v>0.93488156680685208</v>
      </c>
      <c r="R19" s="78">
        <f>Irr!AR19</f>
        <v>1.0081528735259899</v>
      </c>
      <c r="S19" s="77">
        <f>SA!AR19</f>
        <v>92.454884269159805</v>
      </c>
      <c r="T19" s="77">
        <f>TC!AR19</f>
        <v>91.707207008993706</v>
      </c>
      <c r="U19" s="79">
        <f t="shared" ref="U19" si="3">AVERAGE(P19:P22)</f>
        <v>92.510946916814603</v>
      </c>
    </row>
    <row r="20" spans="1:21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O20" s="8">
        <f>O!C20</f>
        <v>2</v>
      </c>
      <c r="P20" s="77">
        <f>O!AR20</f>
        <v>87.889700767308099</v>
      </c>
      <c r="Q20" s="77">
        <f>S!AR20</f>
        <v>0.95660226990519992</v>
      </c>
      <c r="R20" s="78">
        <f>Irr!AR20</f>
        <v>0.99974055296638997</v>
      </c>
      <c r="S20" s="77">
        <f>SA!AR20</f>
        <v>91.876951929058293</v>
      </c>
      <c r="T20" s="77">
        <f>TC!AR20</f>
        <v>91.9007953177899</v>
      </c>
    </row>
    <row r="21" spans="1:21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O21" s="8">
        <f>O!C21</f>
        <v>3</v>
      </c>
      <c r="P21" s="77">
        <f>O!AR21</f>
        <v>96.923441974080902</v>
      </c>
      <c r="Q21" s="77">
        <f>S!AR21</f>
        <v>1.0506348626217803</v>
      </c>
      <c r="R21" s="78">
        <f>Irr!AR21</f>
        <v>0.99764801054343011</v>
      </c>
      <c r="S21" s="77">
        <f>SA!AR21</f>
        <v>92.252261391950896</v>
      </c>
      <c r="T21" s="77">
        <f>TC!AR21</f>
        <v>92.469749267279198</v>
      </c>
    </row>
    <row r="22" spans="1:21" x14ac:dyDescent="0.25">
      <c r="A22" s="84"/>
      <c r="B22" s="85"/>
      <c r="C22" s="86" t="s">
        <v>504</v>
      </c>
      <c r="D22" s="87"/>
      <c r="E22" s="86" t="s">
        <v>18</v>
      </c>
      <c r="F22" s="87"/>
      <c r="G22" s="86" t="s">
        <v>484</v>
      </c>
      <c r="H22" s="87"/>
      <c r="I22" s="86" t="s">
        <v>485</v>
      </c>
      <c r="J22" s="87"/>
      <c r="K22" s="87" t="s">
        <v>486</v>
      </c>
      <c r="O22" s="8">
        <f>O!C22</f>
        <v>4</v>
      </c>
      <c r="P22" s="77">
        <f>O!AR22</f>
        <v>98.796277861371095</v>
      </c>
      <c r="Q22" s="77">
        <f>S!AR22</f>
        <v>1.0558354604925604</v>
      </c>
      <c r="R22" s="78">
        <f>Irr!AR22</f>
        <v>1.0017745495005863</v>
      </c>
      <c r="S22" s="77">
        <f>SA!AR22</f>
        <v>93.571661076131505</v>
      </c>
      <c r="T22" s="77">
        <f>TC!AR22</f>
        <v>93.405907669325103</v>
      </c>
    </row>
    <row r="23" spans="1:21" ht="24" x14ac:dyDescent="0.25">
      <c r="A23" s="90"/>
      <c r="B23" s="91"/>
      <c r="C23" s="92" t="s">
        <v>470</v>
      </c>
      <c r="D23" s="93"/>
      <c r="E23" s="92" t="s">
        <v>471</v>
      </c>
      <c r="F23" s="93"/>
      <c r="G23" s="92" t="s">
        <v>472</v>
      </c>
      <c r="H23" s="93"/>
      <c r="I23" s="92" t="s">
        <v>505</v>
      </c>
      <c r="J23" s="93"/>
      <c r="K23" s="92" t="s">
        <v>506</v>
      </c>
      <c r="N23" s="8">
        <f>O!B23</f>
        <v>1999</v>
      </c>
      <c r="O23" s="8">
        <f>O!C23</f>
        <v>1</v>
      </c>
      <c r="P23" s="77">
        <f>O!AR23</f>
        <v>87.896364702387601</v>
      </c>
      <c r="Q23" s="77">
        <f>S!AR23</f>
        <v>0.93529226447834257</v>
      </c>
      <c r="R23" s="78">
        <f>Irr!AR23</f>
        <v>0.99945984259984133</v>
      </c>
      <c r="S23" s="77">
        <f>SA!AR23</f>
        <v>93.977431483849202</v>
      </c>
      <c r="T23" s="77">
        <f>TC!AR23</f>
        <v>94.028221523528899</v>
      </c>
      <c r="U23" s="79">
        <f t="shared" ref="U23" si="4">AVERAGE(P23:P26)</f>
        <v>94.053514200529392</v>
      </c>
    </row>
    <row r="24" spans="1:21" ht="15" customHeight="1" x14ac:dyDescent="0.25">
      <c r="A24" s="88" t="s">
        <v>606</v>
      </c>
      <c r="C24" s="98">
        <f>C57</f>
        <v>97.859182221072203</v>
      </c>
      <c r="E24" s="99">
        <f>E57</f>
        <v>0.92025073706074545</v>
      </c>
      <c r="G24" s="99">
        <f>G57</f>
        <v>1.0004382054002952</v>
      </c>
      <c r="I24" s="98">
        <f>I57</f>
        <v>106.33969447678101</v>
      </c>
      <c r="K24" s="98">
        <f>K57</f>
        <v>106.293116259222</v>
      </c>
      <c r="O24" s="8">
        <f>O!C24</f>
        <v>2</v>
      </c>
      <c r="P24" s="77">
        <f>O!AR24</f>
        <v>90.109884576415695</v>
      </c>
      <c r="Q24" s="77">
        <f>S!AR24</f>
        <v>0.95742169198112959</v>
      </c>
      <c r="R24" s="78">
        <f>Irr!AR24</f>
        <v>1.0009369763382101</v>
      </c>
      <c r="S24" s="77">
        <f>SA!AR24</f>
        <v>94.117237295885005</v>
      </c>
      <c r="T24" s="77">
        <f>TC!AR24</f>
        <v>94.029134222016594</v>
      </c>
    </row>
    <row r="25" spans="1:21" ht="14.25" customHeight="1" x14ac:dyDescent="0.25">
      <c r="A25" s="88" t="s">
        <v>607</v>
      </c>
      <c r="C25" s="98">
        <f t="shared" ref="C25:E39" si="5">C58</f>
        <v>102.670438447691</v>
      </c>
      <c r="E25" s="99">
        <f t="shared" si="5"/>
        <v>0.96065840004817493</v>
      </c>
      <c r="G25" s="99">
        <f t="shared" ref="G25" si="6">G58</f>
        <v>1.0003230796470854</v>
      </c>
      <c r="I25" s="98">
        <f t="shared" ref="I25" si="7">I58</f>
        <v>106.875074888787</v>
      </c>
      <c r="K25" s="98">
        <f t="shared" ref="K25" si="8">K58</f>
        <v>106.840556879376</v>
      </c>
      <c r="O25" s="8">
        <f>O!C25</f>
        <v>3</v>
      </c>
      <c r="P25" s="77">
        <f>O!AR25</f>
        <v>98.748544248261695</v>
      </c>
      <c r="Q25" s="77">
        <f>S!AR25</f>
        <v>1.0518535205986328</v>
      </c>
      <c r="R25" s="78">
        <f>Irr!AR25</f>
        <v>0.99920654178047064</v>
      </c>
      <c r="S25" s="77">
        <f>SA!AR25</f>
        <v>93.880509324208703</v>
      </c>
      <c r="T25" s="77">
        <f>TC!AR25</f>
        <v>93.955058737830598</v>
      </c>
    </row>
    <row r="26" spans="1:21" ht="14.25" customHeight="1" x14ac:dyDescent="0.25">
      <c r="A26" s="88" t="s">
        <v>608</v>
      </c>
      <c r="C26" s="98">
        <f t="shared" si="5"/>
        <v>112.855332421542</v>
      </c>
      <c r="E26" s="99">
        <f t="shared" si="5"/>
        <v>1.0656292484883836</v>
      </c>
      <c r="G26" s="99">
        <f t="shared" ref="G26" si="9">G59</f>
        <v>0.99022913785146172</v>
      </c>
      <c r="I26" s="98">
        <f t="shared" ref="I26" si="10">I59</f>
        <v>105.904875060092</v>
      </c>
      <c r="K26" s="98">
        <f t="shared" ref="K26" si="11">K59</f>
        <v>106.94986747196501</v>
      </c>
      <c r="O26" s="8">
        <f>O!C26</f>
        <v>4</v>
      </c>
      <c r="P26" s="77">
        <f>O!AR26</f>
        <v>99.459263275052606</v>
      </c>
      <c r="Q26" s="77">
        <f>S!AR26</f>
        <v>1.0538767259045669</v>
      </c>
      <c r="R26" s="78">
        <f>Irr!AR26</f>
        <v>0.99891865366996191</v>
      </c>
      <c r="S26" s="77">
        <f>SA!AR26</f>
        <v>94.374665300331401</v>
      </c>
      <c r="T26" s="77">
        <f>TC!AR26</f>
        <v>94.476827470990798</v>
      </c>
    </row>
    <row r="27" spans="1:21" ht="14.25" customHeight="1" x14ac:dyDescent="0.25">
      <c r="A27" s="88" t="s">
        <v>609</v>
      </c>
      <c r="C27" s="98">
        <f t="shared" si="5"/>
        <v>113.829221790376</v>
      </c>
      <c r="E27" s="99">
        <f t="shared" si="5"/>
        <v>1.053515607412852</v>
      </c>
      <c r="G27" s="99">
        <f t="shared" ref="G27" si="12">G60</f>
        <v>1.0148123430494138</v>
      </c>
      <c r="I27" s="98">
        <f t="shared" ref="I27" si="13">I60</f>
        <v>108.047019891722</v>
      </c>
      <c r="K27" s="98">
        <f t="shared" ref="K27" si="14">K60</f>
        <v>106.46995046103901</v>
      </c>
      <c r="N27" s="8">
        <f>O!B27</f>
        <v>2000</v>
      </c>
      <c r="O27" s="8">
        <f>O!C27</f>
        <v>1</v>
      </c>
      <c r="P27" s="77">
        <f>O!AR27</f>
        <v>90.9794011262764</v>
      </c>
      <c r="Q27" s="77">
        <f>S!AR27</f>
        <v>0.95041155613438022</v>
      </c>
      <c r="R27" s="78">
        <f>Irr!AR27</f>
        <v>1.0002698285737315</v>
      </c>
      <c r="S27" s="77">
        <f>SA!AR27</f>
        <v>95.726320391471205</v>
      </c>
      <c r="T27" s="77">
        <f>TC!AR27</f>
        <v>95.700497662681499</v>
      </c>
      <c r="U27" s="79">
        <f t="shared" ref="U27" si="15">AVERAGE(P27:P30)</f>
        <v>96.295069708601119</v>
      </c>
    </row>
    <row r="28" spans="1:21" ht="14.25" customHeight="1" x14ac:dyDescent="0.25">
      <c r="A28" s="88" t="s">
        <v>610</v>
      </c>
      <c r="C28" s="98">
        <f t="shared" si="5"/>
        <v>97.372846027164002</v>
      </c>
      <c r="E28" s="99">
        <f t="shared" si="5"/>
        <v>0.9197552079829413</v>
      </c>
      <c r="G28" s="99">
        <f t="shared" ref="G28" si="16">G61</f>
        <v>0.99745538389485078</v>
      </c>
      <c r="I28" s="98">
        <f t="shared" ref="I28" si="17">I61</f>
        <v>105.868219263152</v>
      </c>
      <c r="K28" s="98">
        <f t="shared" ref="K28" si="18">K61</f>
        <v>106.138300491957</v>
      </c>
      <c r="O28" s="8">
        <f>O!C28</f>
        <v>2</v>
      </c>
      <c r="P28" s="77">
        <f>O!AR28</f>
        <v>92.517482240626094</v>
      </c>
      <c r="Q28" s="77">
        <f>S!AR28</f>
        <v>0.95685786703608544</v>
      </c>
      <c r="R28" s="78">
        <f>Irr!AR28</f>
        <v>1.0019162593934903</v>
      </c>
      <c r="S28" s="77">
        <f>SA!AR28</f>
        <v>96.688845258913503</v>
      </c>
      <c r="T28" s="77">
        <f>TC!AR28</f>
        <v>96.503918718161202</v>
      </c>
    </row>
    <row r="29" spans="1:21" ht="14.25" customHeight="1" x14ac:dyDescent="0.25">
      <c r="A29" s="88" t="s">
        <v>611</v>
      </c>
      <c r="C29" s="98">
        <f t="shared" si="5"/>
        <v>102.643599007156</v>
      </c>
      <c r="E29" s="99">
        <f t="shared" si="5"/>
        <v>0.95979713831436209</v>
      </c>
      <c r="G29" s="99">
        <f t="shared" ref="G29" si="19">G62</f>
        <v>0.99903939595442448</v>
      </c>
      <c r="I29" s="98">
        <f t="shared" ref="I29" si="20">I62</f>
        <v>106.94301421592399</v>
      </c>
      <c r="K29" s="98">
        <f t="shared" ref="K29" si="21">K62</f>
        <v>107.045842885662</v>
      </c>
      <c r="O29" s="8">
        <f>O!C29</f>
        <v>3</v>
      </c>
      <c r="P29" s="77">
        <f>O!AR29</f>
        <v>101.011494267009</v>
      </c>
      <c r="Q29" s="77">
        <f>S!AR29</f>
        <v>1.0482419685665718</v>
      </c>
      <c r="R29" s="78">
        <f>Irr!AR29</f>
        <v>0.99864553736341966</v>
      </c>
      <c r="S29" s="77">
        <f>SA!AR29</f>
        <v>96.362764796698698</v>
      </c>
      <c r="T29" s="77">
        <f>TC!AR29</f>
        <v>96.493461585090003</v>
      </c>
    </row>
    <row r="30" spans="1:21" ht="14.25" customHeight="1" x14ac:dyDescent="0.25">
      <c r="A30" s="88" t="s">
        <v>612</v>
      </c>
      <c r="C30" s="98">
        <f t="shared" si="5"/>
        <v>115.66604623568</v>
      </c>
      <c r="E30" s="99">
        <f t="shared" si="5"/>
        <v>1.0646931480318771</v>
      </c>
      <c r="G30" s="99">
        <f t="shared" ref="G30" si="22">G63</f>
        <v>1.0039048732228486</v>
      </c>
      <c r="I30" s="98">
        <f t="shared" ref="I30" si="23">I63</f>
        <v>108.637917365668</v>
      </c>
      <c r="K30" s="98">
        <f t="shared" ref="K30" si="24">K63</f>
        <v>108.215350142595</v>
      </c>
      <c r="O30" s="8">
        <f>O!C30</f>
        <v>4</v>
      </c>
      <c r="P30" s="77">
        <f>O!AR30</f>
        <v>100.671901200493</v>
      </c>
      <c r="Q30" s="77">
        <f>S!AR30</f>
        <v>1.0446705641159884</v>
      </c>
      <c r="R30" s="78">
        <f>Irr!AR30</f>
        <v>1.0000240648387111</v>
      </c>
      <c r="S30" s="77">
        <f>SA!AR30</f>
        <v>96.367127263399695</v>
      </c>
      <c r="T30" s="77">
        <f>TC!AR30</f>
        <v>96.364808259831506</v>
      </c>
    </row>
    <row r="31" spans="1:21" ht="14.25" customHeight="1" x14ac:dyDescent="0.25">
      <c r="A31" s="88" t="s">
        <v>613</v>
      </c>
      <c r="C31" s="98">
        <f t="shared" si="5"/>
        <v>114.312451568865</v>
      </c>
      <c r="E31" s="99">
        <f t="shared" si="5"/>
        <v>1.0555282440741411</v>
      </c>
      <c r="G31" s="99">
        <f t="shared" ref="G31" si="25">G64</f>
        <v>0.99738716772518421</v>
      </c>
      <c r="I31" s="98">
        <f t="shared" ref="I31" si="26">I64</f>
        <v>108.298808876625</v>
      </c>
      <c r="K31" s="98">
        <f t="shared" ref="K31" si="27">K64</f>
        <v>108.582516780951</v>
      </c>
      <c r="N31" s="8">
        <f>O!B31</f>
        <v>2001</v>
      </c>
      <c r="O31" s="8">
        <f>O!C31</f>
        <v>1</v>
      </c>
      <c r="P31" s="77">
        <f>O!AR31</f>
        <v>90.834755577446103</v>
      </c>
      <c r="Q31" s="77">
        <f>S!AR31</f>
        <v>0.94089289875878479</v>
      </c>
      <c r="R31" s="78">
        <f>Irr!AR31</f>
        <v>0.9998344512158811</v>
      </c>
      <c r="S31" s="77">
        <f>SA!AR31</f>
        <v>96.541015132832101</v>
      </c>
      <c r="T31" s="77">
        <f>TC!AR31</f>
        <v>96.557000026784706</v>
      </c>
      <c r="U31" s="79">
        <f t="shared" ref="U31" si="28">AVERAGE(P31:P34)</f>
        <v>96.758153032368938</v>
      </c>
    </row>
    <row r="32" spans="1:21" ht="14.25" customHeight="1" x14ac:dyDescent="0.25">
      <c r="A32" s="88" t="s">
        <v>614</v>
      </c>
      <c r="C32" s="98">
        <f t="shared" si="5"/>
        <v>100.32356983552</v>
      </c>
      <c r="E32" s="99">
        <f t="shared" si="5"/>
        <v>0.92017574027674909</v>
      </c>
      <c r="G32" s="99">
        <f t="shared" ref="G32" si="29">G65</f>
        <v>0.99915344995014499</v>
      </c>
      <c r="I32" s="98">
        <f t="shared" ref="I32" si="30">I65</f>
        <v>109.02653204631</v>
      </c>
      <c r="K32" s="98">
        <f t="shared" ref="K32" si="31">K65</f>
        <v>109.118906662185</v>
      </c>
      <c r="O32" s="8">
        <f>O!C32</f>
        <v>2</v>
      </c>
      <c r="P32" s="77">
        <f>O!AR32</f>
        <v>92.375184995674601</v>
      </c>
      <c r="Q32" s="77">
        <f>S!AR32</f>
        <v>0.95473201105207928</v>
      </c>
      <c r="R32" s="78">
        <f>Irr!AR32</f>
        <v>1.0009407675939437</v>
      </c>
      <c r="S32" s="77">
        <f>SA!AR32</f>
        <v>96.755093498834896</v>
      </c>
      <c r="T32" s="77">
        <f>TC!AR32</f>
        <v>96.664154994320299</v>
      </c>
    </row>
    <row r="33" spans="1:21" ht="14.25" customHeight="1" x14ac:dyDescent="0.25">
      <c r="A33" s="88" t="s">
        <v>615</v>
      </c>
      <c r="C33" s="98">
        <f t="shared" si="5"/>
        <v>105.470183786582</v>
      </c>
      <c r="E33" s="99">
        <f t="shared" si="5"/>
        <v>0.95831369994230575</v>
      </c>
      <c r="G33" s="99">
        <f t="shared" ref="G33" si="32">G66</f>
        <v>1.0041749204390624</v>
      </c>
      <c r="I33" s="98">
        <f t="shared" ref="I33" si="33">I66</f>
        <v>110.05809871332499</v>
      </c>
      <c r="K33" s="98">
        <f t="shared" ref="K33" si="34">K66</f>
        <v>109.60052524036701</v>
      </c>
      <c r="O33" s="8">
        <f>O!C33</f>
        <v>3</v>
      </c>
      <c r="P33" s="77">
        <f>O!AR33</f>
        <v>101.850001128784</v>
      </c>
      <c r="Q33" s="77">
        <f>S!AR33</f>
        <v>1.0536679882440241</v>
      </c>
      <c r="R33" s="78">
        <f>Irr!AR33</f>
        <v>0.99845015969893292</v>
      </c>
      <c r="S33" s="77">
        <f>SA!AR33</f>
        <v>96.662328423321199</v>
      </c>
      <c r="T33" s="77">
        <f>TC!AR33</f>
        <v>96.8123721393046</v>
      </c>
    </row>
    <row r="34" spans="1:21" ht="14.25" customHeight="1" x14ac:dyDescent="0.25">
      <c r="A34" s="88" t="s">
        <v>616</v>
      </c>
      <c r="C34" s="98">
        <f t="shared" si="5"/>
        <v>116.308472493868</v>
      </c>
      <c r="E34" s="99">
        <f t="shared" si="5"/>
        <v>1.063416381624861</v>
      </c>
      <c r="G34" s="99">
        <f t="shared" ref="G34" si="35">G67</f>
        <v>0.99513581380630456</v>
      </c>
      <c r="I34" s="98">
        <f t="shared" ref="I34" si="36">I67</f>
        <v>109.372466423879</v>
      </c>
      <c r="K34" s="98">
        <f t="shared" ref="K34" si="37">K67</f>
        <v>109.907074900198</v>
      </c>
      <c r="O34" s="8">
        <f>O!C34</f>
        <v>4</v>
      </c>
      <c r="P34" s="77">
        <f>O!AR34</f>
        <v>101.972670427571</v>
      </c>
      <c r="Q34" s="77">
        <f>S!AR34</f>
        <v>1.0495963070978589</v>
      </c>
      <c r="R34" s="78">
        <f>Irr!AR34</f>
        <v>1.0013077722892525</v>
      </c>
      <c r="S34" s="77">
        <f>SA!AR34</f>
        <v>97.154181791593899</v>
      </c>
      <c r="T34" s="77">
        <f>TC!AR34</f>
        <v>97.027292187569799</v>
      </c>
    </row>
    <row r="35" spans="1:21" ht="14.25" customHeight="1" x14ac:dyDescent="0.25">
      <c r="A35" s="88" t="s">
        <v>617</v>
      </c>
      <c r="C35" s="98">
        <f t="shared" si="5"/>
        <v>116.826271619846</v>
      </c>
      <c r="E35" s="99">
        <f t="shared" si="5"/>
        <v>1.0507820503288745</v>
      </c>
      <c r="G35" s="99">
        <f t="shared" ref="G35" si="38">G68</f>
        <v>1.0010459442170159</v>
      </c>
      <c r="I35" s="98">
        <f t="shared" ref="I35" si="39">I68</f>
        <v>111.18030764161</v>
      </c>
      <c r="K35" s="98">
        <f t="shared" ref="K35" si="40">K68</f>
        <v>111.064140745879</v>
      </c>
      <c r="N35" s="8">
        <f>O!B35</f>
        <v>2002</v>
      </c>
      <c r="O35" s="8">
        <f>O!C35</f>
        <v>1</v>
      </c>
      <c r="P35" s="77">
        <f>O!AR35</f>
        <v>91.432975618241002</v>
      </c>
      <c r="Q35" s="77">
        <f>S!AR35</f>
        <v>0.94184419949014087</v>
      </c>
      <c r="R35" s="78">
        <f>Irr!AR35</f>
        <v>0.99983136315986942</v>
      </c>
      <c r="S35" s="77">
        <f>SA!AR35</f>
        <v>97.078662976039396</v>
      </c>
      <c r="T35" s="77">
        <f>TC!AR35</f>
        <v>97.095036776233698</v>
      </c>
      <c r="U35" s="79">
        <f t="shared" ref="U35" si="41">AVERAGE(P35:P38)</f>
        <v>97.072285625884973</v>
      </c>
    </row>
    <row r="36" spans="1:21" ht="14.25" customHeight="1" x14ac:dyDescent="0.25">
      <c r="A36" s="88" t="s">
        <v>618</v>
      </c>
      <c r="C36" s="98">
        <f t="shared" si="5"/>
        <v>105.765595378865</v>
      </c>
      <c r="E36" s="99">
        <f t="shared" si="5"/>
        <v>0.93591167281476839</v>
      </c>
      <c r="G36" s="99">
        <f t="shared" ref="G36" si="42">G69</f>
        <v>1.0084588877848613</v>
      </c>
      <c r="I36" s="98">
        <f t="shared" ref="I36" si="43">I69</f>
        <v>113.00809515578899</v>
      </c>
      <c r="K36" s="98">
        <f t="shared" ref="K36" si="44">K69</f>
        <v>112.060190578535</v>
      </c>
      <c r="O36" s="8">
        <f>O!C36</f>
        <v>2</v>
      </c>
      <c r="P36" s="77">
        <f>O!AR36</f>
        <v>91.543330652986896</v>
      </c>
      <c r="Q36" s="77">
        <f>S!AR36</f>
        <v>0.94362994199799166</v>
      </c>
      <c r="R36" s="78">
        <f>Irr!AR36</f>
        <v>0.99883395409428866</v>
      </c>
      <c r="S36" s="77">
        <f>SA!AR36</f>
        <v>97.011896908610098</v>
      </c>
      <c r="T36" s="77">
        <f>TC!AR36</f>
        <v>97.125149291282796</v>
      </c>
    </row>
    <row r="37" spans="1:21" ht="14.25" customHeight="1" x14ac:dyDescent="0.25">
      <c r="A37" s="88" t="s">
        <v>619</v>
      </c>
      <c r="C37" s="98">
        <f t="shared" si="5"/>
        <v>106.60981560326999</v>
      </c>
      <c r="E37" s="99">
        <f t="shared" si="5"/>
        <v>0.95547558398068799</v>
      </c>
      <c r="G37" s="99">
        <f t="shared" ref="G37" si="45">G70</f>
        <v>0.99778453124219968</v>
      </c>
      <c r="I37" s="98">
        <f t="shared" ref="I37" si="46">I70</f>
        <v>111.57774975171399</v>
      </c>
      <c r="K37" s="98">
        <f t="shared" ref="K37" si="47">K70</f>
        <v>111.82549564363801</v>
      </c>
      <c r="O37" s="8">
        <f>O!C37</f>
        <v>3</v>
      </c>
      <c r="P37" s="77">
        <f>O!AR37</f>
        <v>103.984289892497</v>
      </c>
      <c r="Q37" s="77">
        <f>S!AR37</f>
        <v>1.0667708513794543</v>
      </c>
      <c r="R37" s="78">
        <f>Irr!AR37</f>
        <v>1.0041709219333772</v>
      </c>
      <c r="S37" s="77">
        <f>SA!AR37</f>
        <v>97.475751008788507</v>
      </c>
      <c r="T37" s="77">
        <f>TC!AR37</f>
        <v>97.070875963141702</v>
      </c>
    </row>
    <row r="38" spans="1:21" ht="14.25" customHeight="1" x14ac:dyDescent="0.25">
      <c r="A38" s="88" t="s">
        <v>620</v>
      </c>
      <c r="C38" s="98">
        <f t="shared" si="5"/>
        <v>118.389605032033</v>
      </c>
      <c r="E38" s="99">
        <f t="shared" si="5"/>
        <v>1.0572881298280017</v>
      </c>
      <c r="G38" s="99">
        <f t="shared" ref="G38" si="48">G71</f>
        <v>0.99832548351551476</v>
      </c>
      <c r="I38" s="98">
        <f t="shared" ref="I38" si="49">I71</f>
        <v>111.974779335972</v>
      </c>
      <c r="K38" s="98">
        <f t="shared" ref="K38" si="50">K71</f>
        <v>112.162597454352</v>
      </c>
      <c r="O38" s="8">
        <f>O!C38</f>
        <v>4</v>
      </c>
      <c r="P38" s="77">
        <f>O!AR38</f>
        <v>101.32854633981501</v>
      </c>
      <c r="Q38" s="77">
        <f>S!AR38</f>
        <v>1.0472139581339448</v>
      </c>
      <c r="R38" s="78">
        <f>Irr!AR38</f>
        <v>0.99678739770919078</v>
      </c>
      <c r="S38" s="77">
        <f>SA!AR38</f>
        <v>96.760118171433405</v>
      </c>
      <c r="T38" s="77">
        <f>TC!AR38</f>
        <v>97.071971810445007</v>
      </c>
    </row>
    <row r="39" spans="1:21" ht="14.25" customHeight="1" x14ac:dyDescent="0.25">
      <c r="A39" s="90" t="s">
        <v>621</v>
      </c>
      <c r="B39" s="100"/>
      <c r="C39" s="101">
        <f t="shared" si="5"/>
        <v>120.228023729654</v>
      </c>
      <c r="D39" s="100"/>
      <c r="E39" s="102">
        <f t="shared" si="5"/>
        <v>1.0590538550760962</v>
      </c>
      <c r="F39" s="100"/>
      <c r="G39" s="102">
        <f t="shared" ref="G39" si="51">G72</f>
        <v>1.0035651017250953</v>
      </c>
      <c r="H39" s="100"/>
      <c r="I39" s="101">
        <f t="shared" ref="I39" si="52">I72</f>
        <v>113.52399422691801</v>
      </c>
      <c r="J39" s="100"/>
      <c r="K39" s="101">
        <f t="shared" ref="K39" si="53">K72</f>
        <v>113.12070739783</v>
      </c>
      <c r="N39" s="8">
        <f>O!B39</f>
        <v>2003</v>
      </c>
      <c r="O39" s="8">
        <f>O!C39</f>
        <v>1</v>
      </c>
      <c r="P39" s="77">
        <f>O!AR39</f>
        <v>90.825656907553807</v>
      </c>
      <c r="Q39" s="77">
        <f>S!AR39</f>
        <v>0.93210148239110968</v>
      </c>
      <c r="R39" s="78">
        <f>Irr!AR39</f>
        <v>1.0025317292011959</v>
      </c>
      <c r="S39" s="77">
        <f>SA!AR39</f>
        <v>97.441811458726306</v>
      </c>
      <c r="T39" s="77">
        <f>TC!AR39</f>
        <v>97.195738170169093</v>
      </c>
      <c r="U39" s="79">
        <f t="shared" ref="U39" si="54">AVERAGE(P39:P42)</f>
        <v>97.359103436914921</v>
      </c>
    </row>
    <row r="40" spans="1:21" ht="14.25" customHeight="1" x14ac:dyDescent="0.25">
      <c r="O40" s="8">
        <f>O!C40</f>
        <v>2</v>
      </c>
      <c r="P40" s="77">
        <f>O!AR40</f>
        <v>92.511550306174897</v>
      </c>
      <c r="Q40" s="77">
        <f>S!AR40</f>
        <v>0.95091350514371487</v>
      </c>
      <c r="R40" s="78">
        <f>Irr!AR40</f>
        <v>0.99775390851368995</v>
      </c>
      <c r="S40" s="77">
        <f>SA!AR40</f>
        <v>97.287029583403907</v>
      </c>
      <c r="T40" s="77">
        <f>TC!AR40</f>
        <v>97.506037063115201</v>
      </c>
    </row>
    <row r="41" spans="1:21" ht="14.25" customHeight="1" x14ac:dyDescent="0.25">
      <c r="O41" s="8">
        <f>O!C41</f>
        <v>3</v>
      </c>
      <c r="P41" s="77">
        <f>O!AR41</f>
        <v>104.719072487389</v>
      </c>
      <c r="Q41" s="77">
        <f>S!AR41</f>
        <v>1.0701956006546476</v>
      </c>
      <c r="R41" s="78">
        <f>Irr!AR41</f>
        <v>1.0043091339659755</v>
      </c>
      <c r="S41" s="77">
        <f>SA!AR41</f>
        <v>97.850404564671607</v>
      </c>
      <c r="T41" s="77">
        <f>TC!AR41</f>
        <v>97.430563215396006</v>
      </c>
    </row>
    <row r="42" spans="1:21" ht="14.25" customHeight="1" x14ac:dyDescent="0.25">
      <c r="O42" s="8">
        <f>O!C42</f>
        <v>4</v>
      </c>
      <c r="P42" s="77">
        <f>O!AR42</f>
        <v>101.380134046542</v>
      </c>
      <c r="Q42" s="77">
        <f>S!AR42</f>
        <v>1.0467775517938693</v>
      </c>
      <c r="R42" s="78">
        <f>Irr!AR42</f>
        <v>1.0005268613737868</v>
      </c>
      <c r="S42" s="77">
        <f>SA!AR42</f>
        <v>96.849740303282402</v>
      </c>
      <c r="T42" s="77">
        <f>TC!AR42</f>
        <v>96.798740785731198</v>
      </c>
    </row>
    <row r="43" spans="1:21" ht="14.25" customHeight="1" x14ac:dyDescent="0.25">
      <c r="N43" s="8">
        <f>O!B43</f>
        <v>2004</v>
      </c>
      <c r="O43" s="8">
        <f>O!C43</f>
        <v>1</v>
      </c>
      <c r="P43" s="77">
        <f>O!AR43</f>
        <v>90.876181313716003</v>
      </c>
      <c r="Q43" s="77">
        <f>S!AR43</f>
        <v>0.94542944011060925</v>
      </c>
      <c r="R43" s="78">
        <f>Irr!AR43</f>
        <v>0.99697807144221284</v>
      </c>
      <c r="S43" s="77">
        <f>SA!AR43</f>
        <v>96.121590314644806</v>
      </c>
      <c r="T43" s="77">
        <f>TC!AR43</f>
        <v>96.412943341468704</v>
      </c>
      <c r="U43" s="79">
        <f t="shared" ref="U43" si="55">AVERAGE(P43:P46)</f>
        <v>98.085558269266798</v>
      </c>
    </row>
    <row r="44" spans="1:21" ht="14.25" customHeight="1" x14ac:dyDescent="0.25">
      <c r="O44" s="8">
        <f>O!C44</f>
        <v>2</v>
      </c>
      <c r="P44" s="77">
        <f>O!AR44</f>
        <v>92.599705605545196</v>
      </c>
      <c r="Q44" s="77">
        <f>S!AR44</f>
        <v>0.95113018739245647</v>
      </c>
      <c r="R44" s="78">
        <f>Irr!AR44</f>
        <v>1.0009654217437278</v>
      </c>
      <c r="S44" s="77">
        <f>SA!AR44</f>
        <v>97.357550872619498</v>
      </c>
      <c r="T44" s="77">
        <f>TC!AR44</f>
        <v>97.263650429620398</v>
      </c>
    </row>
    <row r="45" spans="1:21" ht="14.25" customHeight="1" x14ac:dyDescent="0.25">
      <c r="O45" s="8">
        <f>O!C45</f>
        <v>3</v>
      </c>
      <c r="P45" s="77">
        <f>O!AR45</f>
        <v>105.50820141617299</v>
      </c>
      <c r="Q45" s="77">
        <f>S!AR45</f>
        <v>1.0712455233474507</v>
      </c>
      <c r="R45" s="78">
        <f>Irr!AR45</f>
        <v>1.0021785184161143</v>
      </c>
      <c r="S45" s="77">
        <f>SA!AR45</f>
        <v>98.4911480297054</v>
      </c>
      <c r="T45" s="77">
        <f>TC!AR45</f>
        <v>98.277049667124203</v>
      </c>
    </row>
    <row r="46" spans="1:21" ht="14.25" customHeight="1" x14ac:dyDescent="0.25">
      <c r="O46" s="8">
        <f>O!C46</f>
        <v>4</v>
      </c>
      <c r="P46" s="77">
        <f>O!AR46</f>
        <v>103.358144741633</v>
      </c>
      <c r="Q46" s="77">
        <f>S!AR46</f>
        <v>1.0468264988004923</v>
      </c>
      <c r="R46" s="78">
        <f>Irr!AR46</f>
        <v>0.99629523751474436</v>
      </c>
      <c r="S46" s="77">
        <f>SA!AR46</f>
        <v>98.734742443056305</v>
      </c>
      <c r="T46" s="77">
        <f>TC!AR46</f>
        <v>99.101891412579505</v>
      </c>
    </row>
    <row r="47" spans="1:21" ht="14.25" customHeight="1" x14ac:dyDescent="0.25">
      <c r="N47" s="8">
        <f>O!B47</f>
        <v>2005</v>
      </c>
      <c r="O47" s="8">
        <f>O!C47</f>
        <v>1</v>
      </c>
      <c r="P47" s="77">
        <f>O!AR47</f>
        <v>93.963833231408998</v>
      </c>
      <c r="Q47" s="77">
        <f>S!AR47</f>
        <v>0.93760831126208632</v>
      </c>
      <c r="R47" s="78">
        <f>Irr!AR47</f>
        <v>1.0033014206980548</v>
      </c>
      <c r="S47" s="77">
        <f>SA!AR47</f>
        <v>100.216510564979</v>
      </c>
      <c r="T47" s="77">
        <f>TC!AR47</f>
        <v>99.886742406138097</v>
      </c>
      <c r="U47" s="79">
        <f t="shared" ref="U47" si="56">AVERAGE(P47:P50)</f>
        <v>100.08493202170756</v>
      </c>
    </row>
    <row r="48" spans="1:21" ht="14.25" customHeight="1" x14ac:dyDescent="0.25">
      <c r="O48" s="8">
        <f>O!C48</f>
        <v>2</v>
      </c>
      <c r="P48" s="77">
        <f>O!AR48</f>
        <v>94.459765403963303</v>
      </c>
      <c r="Q48" s="77">
        <f>S!AR48</f>
        <v>0.94398963457754848</v>
      </c>
      <c r="R48" s="78">
        <f>Irr!AR48</f>
        <v>0.99964954412584905</v>
      </c>
      <c r="S48" s="77">
        <f>SA!AR48</f>
        <v>100.06440954855999</v>
      </c>
      <c r="T48" s="77">
        <f>TC!AR48</f>
        <v>100.099490002831</v>
      </c>
    </row>
    <row r="49" spans="1:21" x14ac:dyDescent="0.25">
      <c r="O49" s="8">
        <f>O!C49</f>
        <v>3</v>
      </c>
      <c r="P49" s="77">
        <f>O!AR49</f>
        <v>106.83958547704199</v>
      </c>
      <c r="Q49" s="77">
        <f>S!AR49</f>
        <v>1.0694918185929274</v>
      </c>
      <c r="R49" s="78">
        <f>Irr!AR49</f>
        <v>0.99706583515580538</v>
      </c>
      <c r="S49" s="77">
        <f>SA!AR49</f>
        <v>99.897524805383796</v>
      </c>
      <c r="T49" s="77">
        <f>TC!AR49</f>
        <v>100.191503191736</v>
      </c>
    </row>
    <row r="50" spans="1:21" x14ac:dyDescent="0.25">
      <c r="O50" s="8">
        <f>O!C50</f>
        <v>4</v>
      </c>
      <c r="P50" s="77">
        <f>O!AR50</f>
        <v>105.076543974416</v>
      </c>
      <c r="Q50" s="77">
        <f>S!AR50</f>
        <v>1.0418350446737139</v>
      </c>
      <c r="R50" s="78">
        <f>Irr!AR50</f>
        <v>1.0033773283815406</v>
      </c>
      <c r="S50" s="77">
        <f>SA!AR50</f>
        <v>100.857179369815</v>
      </c>
      <c r="T50" s="77">
        <f>TC!AR50</f>
        <v>100.51769809519099</v>
      </c>
    </row>
    <row r="51" spans="1:21" x14ac:dyDescent="0.25">
      <c r="N51" s="8">
        <f>O!B51</f>
        <v>2006</v>
      </c>
      <c r="O51" s="8">
        <f>O!C51</f>
        <v>1</v>
      </c>
      <c r="P51" s="77">
        <f>O!AR51</f>
        <v>93.366462721856095</v>
      </c>
      <c r="Q51" s="77">
        <f>S!AR51</f>
        <v>0.93290905826220227</v>
      </c>
      <c r="R51" s="78">
        <f>Irr!AR51</f>
        <v>0.99963384812827227</v>
      </c>
      <c r="S51" s="77">
        <f>SA!AR51</f>
        <v>100.08099063351</v>
      </c>
      <c r="T51" s="77">
        <f>TC!AR51</f>
        <v>100.11764889804699</v>
      </c>
      <c r="U51" s="79">
        <f t="shared" ref="U51" si="57">AVERAGE(P51:P54)</f>
        <v>99.845501911636859</v>
      </c>
    </row>
    <row r="52" spans="1:21" x14ac:dyDescent="0.25">
      <c r="O52" s="8">
        <f>O!C52</f>
        <v>2</v>
      </c>
      <c r="P52" s="77">
        <f>O!AR52</f>
        <v>94.860509435548295</v>
      </c>
      <c r="Q52" s="77">
        <f>S!AR52</f>
        <v>0.95500373750193202</v>
      </c>
      <c r="R52" s="78">
        <f>Irr!AR52</f>
        <v>0.99770259139849404</v>
      </c>
      <c r="S52" s="77">
        <f>SA!AR52</f>
        <v>99.329987633013204</v>
      </c>
      <c r="T52" s="77">
        <f>TC!AR52</f>
        <v>99.558714680475006</v>
      </c>
    </row>
    <row r="53" spans="1:21" x14ac:dyDescent="0.25">
      <c r="A53" s="88">
        <v>2008</v>
      </c>
      <c r="B53" s="89"/>
      <c r="C53" s="94">
        <f t="shared" ref="C53:C76" si="58">P59</f>
        <v>98.645245349503497</v>
      </c>
      <c r="D53" s="94"/>
      <c r="E53" s="95">
        <f t="shared" ref="E53:E76" si="59">Q59</f>
        <v>0.94551523539285398</v>
      </c>
      <c r="F53" s="95"/>
      <c r="G53" s="95">
        <f t="shared" ref="G53:G76" si="60">R59</f>
        <v>0.99962822740251511</v>
      </c>
      <c r="H53" s="95"/>
      <c r="I53" s="94">
        <f t="shared" ref="I53:I76" si="61">S59</f>
        <v>104.329620144637</v>
      </c>
      <c r="J53" s="89"/>
      <c r="K53" s="94">
        <f t="shared" ref="K53:K76" si="62">T59</f>
        <v>104.36842146378</v>
      </c>
      <c r="O53" s="8">
        <f>O!C53</f>
        <v>3</v>
      </c>
      <c r="P53" s="77">
        <f>O!AR53</f>
        <v>107.07362466734099</v>
      </c>
      <c r="Q53" s="77">
        <f>S!AR53</f>
        <v>1.0611982661842159</v>
      </c>
      <c r="R53" s="78">
        <f>Irr!AR53</f>
        <v>1.0128568006080809</v>
      </c>
      <c r="S53" s="77">
        <f>SA!AR53</f>
        <v>100.89879344822999</v>
      </c>
      <c r="T53" s="77">
        <f>TC!AR53</f>
        <v>99.618024371909399</v>
      </c>
    </row>
    <row r="54" spans="1:21" x14ac:dyDescent="0.25">
      <c r="A54" s="88"/>
      <c r="B54" s="89"/>
      <c r="C54" s="94">
        <f t="shared" si="58"/>
        <v>100.022067046711</v>
      </c>
      <c r="D54" s="94"/>
      <c r="E54" s="95">
        <f t="shared" si="59"/>
        <v>0.95081030224984142</v>
      </c>
      <c r="F54" s="95"/>
      <c r="G54" s="95">
        <f t="shared" si="60"/>
        <v>1.000625973239347</v>
      </c>
      <c r="H54" s="95"/>
      <c r="I54" s="94">
        <f t="shared" si="61"/>
        <v>105.196658902449</v>
      </c>
      <c r="J54" s="89"/>
      <c r="K54" s="94">
        <f t="shared" si="62"/>
        <v>105.130849803842</v>
      </c>
      <c r="O54" s="8">
        <f>O!C54</f>
        <v>4</v>
      </c>
      <c r="P54" s="77">
        <f>O!AR54</f>
        <v>104.081410821802</v>
      </c>
      <c r="Q54" s="77">
        <f>S!AR54</f>
        <v>1.0425279424937302</v>
      </c>
      <c r="R54" s="78">
        <f>Irr!AR54</f>
        <v>0.99844613959938289</v>
      </c>
      <c r="S54" s="77">
        <f>SA!AR54</f>
        <v>99.835607833051398</v>
      </c>
      <c r="T54" s="77">
        <f>TC!AR54</f>
        <v>99.990979857070201</v>
      </c>
    </row>
    <row r="55" spans="1:21" x14ac:dyDescent="0.25">
      <c r="A55" s="88"/>
      <c r="B55" s="89"/>
      <c r="C55" s="94">
        <f t="shared" si="58"/>
        <v>112.524382427001</v>
      </c>
      <c r="D55" s="94"/>
      <c r="E55" s="95">
        <f t="shared" si="59"/>
        <v>1.0668511954562589</v>
      </c>
      <c r="F55" s="95"/>
      <c r="G55" s="95">
        <f t="shared" si="60"/>
        <v>1.0002997898604384</v>
      </c>
      <c r="H55" s="95"/>
      <c r="I55" s="94">
        <f t="shared" si="61"/>
        <v>105.473362082964</v>
      </c>
      <c r="J55" s="89"/>
      <c r="K55" s="94">
        <f t="shared" si="62"/>
        <v>105.44175171493301</v>
      </c>
      <c r="N55" s="8">
        <f>O!B55</f>
        <v>2007</v>
      </c>
      <c r="O55" s="8">
        <f>O!C55</f>
        <v>1</v>
      </c>
      <c r="P55" s="77">
        <f>O!AR55</f>
        <v>93.783144320491402</v>
      </c>
      <c r="Q55" s="77">
        <f>S!AR55</f>
        <v>0.9307374306730023</v>
      </c>
      <c r="R55" s="78">
        <f>Irr!AR55</f>
        <v>0.99935384900723623</v>
      </c>
      <c r="S55" s="77">
        <f>SA!AR55</f>
        <v>100.76219267627199</v>
      </c>
      <c r="T55" s="77">
        <f>TC!AR55</f>
        <v>100.827342363638</v>
      </c>
      <c r="U55" s="79">
        <f t="shared" ref="U55" si="63">AVERAGE(P55:P58)</f>
        <v>102.12298317314793</v>
      </c>
    </row>
    <row r="56" spans="1:21" x14ac:dyDescent="0.25">
      <c r="A56" s="88"/>
      <c r="B56" s="89"/>
      <c r="C56" s="94">
        <f t="shared" si="58"/>
        <v>111.020309075055</v>
      </c>
      <c r="D56" s="94"/>
      <c r="E56" s="95">
        <f t="shared" si="59"/>
        <v>1.0515966912039363</v>
      </c>
      <c r="F56" s="95"/>
      <c r="G56" s="95">
        <f t="shared" si="60"/>
        <v>0.99878991793827798</v>
      </c>
      <c r="H56" s="95"/>
      <c r="I56" s="94">
        <f t="shared" si="61"/>
        <v>105.573087100485</v>
      </c>
      <c r="J56" s="89"/>
      <c r="K56" s="94">
        <f t="shared" si="62"/>
        <v>105.700993977203</v>
      </c>
      <c r="O56" s="8">
        <f>O!C56</f>
        <v>2</v>
      </c>
      <c r="P56" s="77">
        <f>O!AR56</f>
        <v>97.752248700261305</v>
      </c>
      <c r="Q56" s="77">
        <f>S!AR56</f>
        <v>0.95785849409521895</v>
      </c>
      <c r="R56" s="78">
        <f>Irr!AR56</f>
        <v>1.0025597811338742</v>
      </c>
      <c r="S56" s="77">
        <f>SA!AR56</f>
        <v>102.05291209804101</v>
      </c>
      <c r="T56" s="77">
        <f>TC!AR56</f>
        <v>101.792345971251</v>
      </c>
    </row>
    <row r="57" spans="1:21" x14ac:dyDescent="0.25">
      <c r="A57" s="88">
        <f>1+A53</f>
        <v>2009</v>
      </c>
      <c r="B57" s="89"/>
      <c r="C57" s="94">
        <f t="shared" si="58"/>
        <v>97.859182221072203</v>
      </c>
      <c r="D57" s="94"/>
      <c r="E57" s="95">
        <f t="shared" si="59"/>
        <v>0.92025073706074545</v>
      </c>
      <c r="F57" s="95"/>
      <c r="G57" s="95">
        <f t="shared" si="60"/>
        <v>1.0004382054002952</v>
      </c>
      <c r="H57" s="95"/>
      <c r="I57" s="94">
        <f t="shared" si="61"/>
        <v>106.33969447678101</v>
      </c>
      <c r="J57" s="89"/>
      <c r="K57" s="94">
        <f t="shared" si="62"/>
        <v>106.293116259222</v>
      </c>
      <c r="O57" s="8">
        <f>O!C57</f>
        <v>3</v>
      </c>
      <c r="P57" s="77">
        <f>O!AR57</f>
        <v>108.32202944919401</v>
      </c>
      <c r="Q57" s="77">
        <f>S!AR57</f>
        <v>1.059615264139105</v>
      </c>
      <c r="R57" s="78">
        <f>Irr!AR57</f>
        <v>0.99772524894555048</v>
      </c>
      <c r="S57" s="77">
        <f>SA!AR57</f>
        <v>102.227698217618</v>
      </c>
      <c r="T57" s="77">
        <f>TC!AR57</f>
        <v>102.46077096440899</v>
      </c>
    </row>
    <row r="58" spans="1:21" x14ac:dyDescent="0.25">
      <c r="A58" s="88"/>
      <c r="B58" s="89"/>
      <c r="C58" s="94">
        <f t="shared" si="58"/>
        <v>102.670438447691</v>
      </c>
      <c r="D58" s="94"/>
      <c r="E58" s="95">
        <f t="shared" si="59"/>
        <v>0.96065840004817493</v>
      </c>
      <c r="F58" s="95"/>
      <c r="G58" s="95">
        <f t="shared" si="60"/>
        <v>1.0003230796470854</v>
      </c>
      <c r="H58" s="95"/>
      <c r="I58" s="94">
        <f t="shared" si="61"/>
        <v>106.875074888787</v>
      </c>
      <c r="J58" s="89"/>
      <c r="K58" s="94">
        <f t="shared" si="62"/>
        <v>106.840556879376</v>
      </c>
      <c r="O58" s="8">
        <f>O!C58</f>
        <v>4</v>
      </c>
      <c r="P58" s="77">
        <f>O!AR58</f>
        <v>108.63451022264501</v>
      </c>
      <c r="Q58" s="77">
        <f>S!AR58</f>
        <v>1.0510798426810628</v>
      </c>
      <c r="R58" s="78">
        <f>Irr!AR58</f>
        <v>1.0008184958389079</v>
      </c>
      <c r="S58" s="77">
        <f>SA!AR58</f>
        <v>103.355145642926</v>
      </c>
      <c r="T58" s="77">
        <f>TC!AR58</f>
        <v>103.270619070935</v>
      </c>
    </row>
    <row r="59" spans="1:21" x14ac:dyDescent="0.25">
      <c r="A59" s="88"/>
      <c r="B59" s="89"/>
      <c r="C59" s="94">
        <f t="shared" si="58"/>
        <v>112.855332421542</v>
      </c>
      <c r="D59" s="94"/>
      <c r="E59" s="95">
        <f t="shared" si="59"/>
        <v>1.0656292484883836</v>
      </c>
      <c r="F59" s="95"/>
      <c r="G59" s="95">
        <f t="shared" si="60"/>
        <v>0.99022913785146172</v>
      </c>
      <c r="H59" s="95"/>
      <c r="I59" s="94">
        <f t="shared" si="61"/>
        <v>105.904875060092</v>
      </c>
      <c r="J59" s="89"/>
      <c r="K59" s="94">
        <f t="shared" si="62"/>
        <v>106.94986747196501</v>
      </c>
      <c r="N59" s="80">
        <f>O!B59</f>
        <v>2008</v>
      </c>
      <c r="O59" s="80">
        <f>O!C59</f>
        <v>1</v>
      </c>
      <c r="P59" s="81">
        <f>O!AR59</f>
        <v>98.645245349503497</v>
      </c>
      <c r="Q59" s="81">
        <f>S!AR59</f>
        <v>0.94551523539285398</v>
      </c>
      <c r="R59" s="82">
        <f>Irr!AR59</f>
        <v>0.99962822740251511</v>
      </c>
      <c r="S59" s="81">
        <f>SA!AR59</f>
        <v>104.329620144637</v>
      </c>
      <c r="T59" s="81">
        <f>TC!AR59</f>
        <v>104.36842146378</v>
      </c>
      <c r="U59" s="83">
        <f t="shared" ref="U59" si="64">AVERAGE(P59:P62)</f>
        <v>105.55300097456762</v>
      </c>
    </row>
    <row r="60" spans="1:21" x14ac:dyDescent="0.25">
      <c r="A60" s="88"/>
      <c r="B60" s="89"/>
      <c r="C60" s="94">
        <f t="shared" si="58"/>
        <v>113.829221790376</v>
      </c>
      <c r="D60" s="94"/>
      <c r="E60" s="95">
        <f t="shared" si="59"/>
        <v>1.053515607412852</v>
      </c>
      <c r="F60" s="95"/>
      <c r="G60" s="95">
        <f t="shared" si="60"/>
        <v>1.0148123430494138</v>
      </c>
      <c r="H60" s="95"/>
      <c r="I60" s="94">
        <f t="shared" si="61"/>
        <v>108.047019891722</v>
      </c>
      <c r="J60" s="89"/>
      <c r="K60" s="94">
        <f t="shared" si="62"/>
        <v>106.46995046103901</v>
      </c>
      <c r="N60" s="80"/>
      <c r="O60" s="80">
        <f>O!C60</f>
        <v>2</v>
      </c>
      <c r="P60" s="81">
        <f>O!AR60</f>
        <v>100.022067046711</v>
      </c>
      <c r="Q60" s="81">
        <f>S!AR60</f>
        <v>0.95081030224984142</v>
      </c>
      <c r="R60" s="82">
        <f>Irr!AR60</f>
        <v>1.000625973239347</v>
      </c>
      <c r="S60" s="81">
        <f>SA!AR60</f>
        <v>105.196658902449</v>
      </c>
      <c r="T60" s="81">
        <f>TC!AR60</f>
        <v>105.130849803842</v>
      </c>
      <c r="U60" s="80"/>
    </row>
    <row r="61" spans="1:21" x14ac:dyDescent="0.25">
      <c r="A61" s="88">
        <f>1+A57</f>
        <v>2010</v>
      </c>
      <c r="B61" s="89"/>
      <c r="C61" s="94">
        <f t="shared" si="58"/>
        <v>97.372846027164002</v>
      </c>
      <c r="D61" s="94"/>
      <c r="E61" s="95">
        <f t="shared" si="59"/>
        <v>0.9197552079829413</v>
      </c>
      <c r="F61" s="95"/>
      <c r="G61" s="95">
        <f t="shared" si="60"/>
        <v>0.99745538389485078</v>
      </c>
      <c r="H61" s="95"/>
      <c r="I61" s="94">
        <f t="shared" si="61"/>
        <v>105.868219263152</v>
      </c>
      <c r="J61" s="89"/>
      <c r="K61" s="94">
        <f t="shared" si="62"/>
        <v>106.138300491957</v>
      </c>
      <c r="N61" s="80"/>
      <c r="O61" s="80">
        <f>O!C61</f>
        <v>3</v>
      </c>
      <c r="P61" s="81">
        <f>O!AR61</f>
        <v>112.524382427001</v>
      </c>
      <c r="Q61" s="81">
        <f>S!AR61</f>
        <v>1.0668511954562589</v>
      </c>
      <c r="R61" s="82">
        <f>Irr!AR61</f>
        <v>1.0002997898604384</v>
      </c>
      <c r="S61" s="81">
        <f>SA!AR61</f>
        <v>105.473362082964</v>
      </c>
      <c r="T61" s="81">
        <f>TC!AR61</f>
        <v>105.44175171493301</v>
      </c>
      <c r="U61" s="80"/>
    </row>
    <row r="62" spans="1:21" x14ac:dyDescent="0.25">
      <c r="A62" s="88"/>
      <c r="B62" s="89"/>
      <c r="C62" s="94">
        <f t="shared" si="58"/>
        <v>102.643599007156</v>
      </c>
      <c r="D62" s="94"/>
      <c r="E62" s="95">
        <f t="shared" si="59"/>
        <v>0.95979713831436209</v>
      </c>
      <c r="F62" s="95"/>
      <c r="G62" s="95">
        <f t="shared" si="60"/>
        <v>0.99903939595442448</v>
      </c>
      <c r="H62" s="95"/>
      <c r="I62" s="94">
        <f t="shared" si="61"/>
        <v>106.94301421592399</v>
      </c>
      <c r="J62" s="89"/>
      <c r="K62" s="94">
        <f t="shared" si="62"/>
        <v>107.045842885662</v>
      </c>
      <c r="N62" s="80"/>
      <c r="O62" s="80">
        <f>O!C62</f>
        <v>4</v>
      </c>
      <c r="P62" s="81">
        <f>O!AR62</f>
        <v>111.020309075055</v>
      </c>
      <c r="Q62" s="81">
        <f>S!AR62</f>
        <v>1.0515966912039363</v>
      </c>
      <c r="R62" s="82">
        <f>Irr!AR62</f>
        <v>0.99878991793827798</v>
      </c>
      <c r="S62" s="81">
        <f>SA!AR62</f>
        <v>105.573087100485</v>
      </c>
      <c r="T62" s="81">
        <f>TC!AR62</f>
        <v>105.700993977203</v>
      </c>
      <c r="U62" s="80"/>
    </row>
    <row r="63" spans="1:21" x14ac:dyDescent="0.25">
      <c r="A63" s="88"/>
      <c r="B63" s="89"/>
      <c r="C63" s="94">
        <f t="shared" si="58"/>
        <v>115.66604623568</v>
      </c>
      <c r="D63" s="94"/>
      <c r="E63" s="95">
        <f t="shared" si="59"/>
        <v>1.0646931480318771</v>
      </c>
      <c r="F63" s="95"/>
      <c r="G63" s="95">
        <f t="shared" si="60"/>
        <v>1.0039048732228486</v>
      </c>
      <c r="H63" s="95"/>
      <c r="I63" s="94">
        <f t="shared" si="61"/>
        <v>108.637917365668</v>
      </c>
      <c r="J63" s="89"/>
      <c r="K63" s="94">
        <f t="shared" si="62"/>
        <v>108.215350142595</v>
      </c>
      <c r="N63" s="80">
        <f>O!B63</f>
        <v>2009</v>
      </c>
      <c r="O63" s="80">
        <f>O!C63</f>
        <v>1</v>
      </c>
      <c r="P63" s="81">
        <f>O!AR63</f>
        <v>97.859182221072203</v>
      </c>
      <c r="Q63" s="81">
        <f>S!AR63</f>
        <v>0.92025073706074545</v>
      </c>
      <c r="R63" s="82">
        <f>Irr!AR63</f>
        <v>1.0004382054002952</v>
      </c>
      <c r="S63" s="81">
        <f>SA!AR63</f>
        <v>106.33969447678101</v>
      </c>
      <c r="T63" s="81">
        <f>TC!AR63</f>
        <v>106.293116259222</v>
      </c>
      <c r="U63" s="83">
        <f t="shared" ref="U63" si="65">AVERAGE(P63:P66)</f>
        <v>106.8035437201703</v>
      </c>
    </row>
    <row r="64" spans="1:21" x14ac:dyDescent="0.25">
      <c r="A64" s="88"/>
      <c r="B64" s="89"/>
      <c r="C64" s="94">
        <f t="shared" si="58"/>
        <v>114.312451568865</v>
      </c>
      <c r="D64" s="94"/>
      <c r="E64" s="95">
        <f t="shared" si="59"/>
        <v>1.0555282440741411</v>
      </c>
      <c r="F64" s="95"/>
      <c r="G64" s="95">
        <f t="shared" si="60"/>
        <v>0.99738716772518421</v>
      </c>
      <c r="H64" s="95"/>
      <c r="I64" s="94">
        <f t="shared" si="61"/>
        <v>108.298808876625</v>
      </c>
      <c r="J64" s="89"/>
      <c r="K64" s="94">
        <f t="shared" si="62"/>
        <v>108.582516780951</v>
      </c>
      <c r="N64" s="80"/>
      <c r="O64" s="80">
        <f>O!C64</f>
        <v>2</v>
      </c>
      <c r="P64" s="81">
        <f>O!AR64</f>
        <v>102.670438447691</v>
      </c>
      <c r="Q64" s="81">
        <f>S!AR64</f>
        <v>0.96065840004817493</v>
      </c>
      <c r="R64" s="82">
        <f>Irr!AR64</f>
        <v>1.0003230796470854</v>
      </c>
      <c r="S64" s="81">
        <f>SA!AR64</f>
        <v>106.875074888787</v>
      </c>
      <c r="T64" s="81">
        <f>TC!AR64</f>
        <v>106.840556879376</v>
      </c>
      <c r="U64" s="80"/>
    </row>
    <row r="65" spans="1:21" x14ac:dyDescent="0.25">
      <c r="A65" s="88">
        <f>1+A61</f>
        <v>2011</v>
      </c>
      <c r="B65" s="89"/>
      <c r="C65" s="94">
        <f t="shared" si="58"/>
        <v>100.32356983552</v>
      </c>
      <c r="D65" s="94"/>
      <c r="E65" s="95">
        <f t="shared" si="59"/>
        <v>0.92017574027674909</v>
      </c>
      <c r="F65" s="95"/>
      <c r="G65" s="95">
        <f t="shared" si="60"/>
        <v>0.99915344995014499</v>
      </c>
      <c r="H65" s="95"/>
      <c r="I65" s="94">
        <f t="shared" si="61"/>
        <v>109.02653204631</v>
      </c>
      <c r="J65" s="89"/>
      <c r="K65" s="94">
        <f t="shared" si="62"/>
        <v>109.118906662185</v>
      </c>
      <c r="N65" s="80"/>
      <c r="O65" s="80">
        <f>O!C65</f>
        <v>3</v>
      </c>
      <c r="P65" s="81">
        <f>O!AR65</f>
        <v>112.855332421542</v>
      </c>
      <c r="Q65" s="81">
        <f>S!AR65</f>
        <v>1.0656292484883836</v>
      </c>
      <c r="R65" s="82">
        <f>Irr!AR65</f>
        <v>0.99022913785146172</v>
      </c>
      <c r="S65" s="81">
        <f>SA!AR65</f>
        <v>105.904875060092</v>
      </c>
      <c r="T65" s="81">
        <f>TC!AR65</f>
        <v>106.94986747196501</v>
      </c>
      <c r="U65" s="80"/>
    </row>
    <row r="66" spans="1:21" x14ac:dyDescent="0.25">
      <c r="A66" s="88"/>
      <c r="B66" s="89"/>
      <c r="C66" s="94">
        <f t="shared" si="58"/>
        <v>105.470183786582</v>
      </c>
      <c r="D66" s="94"/>
      <c r="E66" s="95">
        <f t="shared" si="59"/>
        <v>0.95831369994230575</v>
      </c>
      <c r="F66" s="95"/>
      <c r="G66" s="95">
        <f t="shared" si="60"/>
        <v>1.0041749204390624</v>
      </c>
      <c r="H66" s="95"/>
      <c r="I66" s="94">
        <f t="shared" si="61"/>
        <v>110.05809871332499</v>
      </c>
      <c r="J66" s="89"/>
      <c r="K66" s="94">
        <f t="shared" si="62"/>
        <v>109.60052524036701</v>
      </c>
      <c r="N66" s="80"/>
      <c r="O66" s="80">
        <f>O!C66</f>
        <v>4</v>
      </c>
      <c r="P66" s="81">
        <f>O!AR66</f>
        <v>113.829221790376</v>
      </c>
      <c r="Q66" s="81">
        <f>S!AR66</f>
        <v>1.053515607412852</v>
      </c>
      <c r="R66" s="82">
        <f>Irr!AR66</f>
        <v>1.0148123430494138</v>
      </c>
      <c r="S66" s="81">
        <f>SA!AR66</f>
        <v>108.047019891722</v>
      </c>
      <c r="T66" s="81">
        <f>TC!AR66</f>
        <v>106.46995046103901</v>
      </c>
      <c r="U66" s="80"/>
    </row>
    <row r="67" spans="1:21" x14ac:dyDescent="0.25">
      <c r="A67" s="88"/>
      <c r="B67" s="89"/>
      <c r="C67" s="94">
        <f t="shared" si="58"/>
        <v>116.308472493868</v>
      </c>
      <c r="D67" s="94"/>
      <c r="E67" s="95">
        <f t="shared" si="59"/>
        <v>1.063416381624861</v>
      </c>
      <c r="F67" s="95"/>
      <c r="G67" s="95">
        <f t="shared" si="60"/>
        <v>0.99513581380630456</v>
      </c>
      <c r="H67" s="95"/>
      <c r="I67" s="94">
        <f t="shared" si="61"/>
        <v>109.372466423879</v>
      </c>
      <c r="J67" s="89"/>
      <c r="K67" s="94">
        <f t="shared" si="62"/>
        <v>109.907074900198</v>
      </c>
      <c r="N67" s="80">
        <f>O!B67</f>
        <v>2010</v>
      </c>
      <c r="O67" s="80">
        <f>O!C67</f>
        <v>1</v>
      </c>
      <c r="P67" s="81">
        <f>O!AR67</f>
        <v>97.372846027164002</v>
      </c>
      <c r="Q67" s="81">
        <f>S!AR67</f>
        <v>0.9197552079829413</v>
      </c>
      <c r="R67" s="82">
        <f>Irr!AR67</f>
        <v>0.99745538389485078</v>
      </c>
      <c r="S67" s="81">
        <f>SA!AR67</f>
        <v>105.868219263152</v>
      </c>
      <c r="T67" s="81">
        <f>TC!AR67</f>
        <v>106.138300491957</v>
      </c>
      <c r="U67" s="83">
        <f t="shared" ref="U67" si="66">AVERAGE(P67:P70)</f>
        <v>107.49873570971626</v>
      </c>
    </row>
    <row r="68" spans="1:21" x14ac:dyDescent="0.25">
      <c r="A68" s="88"/>
      <c r="B68" s="89"/>
      <c r="C68" s="94">
        <f t="shared" si="58"/>
        <v>116.826271619846</v>
      </c>
      <c r="D68" s="94"/>
      <c r="E68" s="95">
        <f t="shared" si="59"/>
        <v>1.0507820503288745</v>
      </c>
      <c r="F68" s="95"/>
      <c r="G68" s="95">
        <f t="shared" si="60"/>
        <v>1.0010459442170159</v>
      </c>
      <c r="H68" s="95"/>
      <c r="I68" s="94">
        <f t="shared" si="61"/>
        <v>111.18030764161</v>
      </c>
      <c r="J68" s="89"/>
      <c r="K68" s="94">
        <f t="shared" si="62"/>
        <v>111.064140745879</v>
      </c>
      <c r="N68" s="80"/>
      <c r="O68" s="80">
        <f>O!C68</f>
        <v>2</v>
      </c>
      <c r="P68" s="81">
        <f>O!AR68</f>
        <v>102.643599007156</v>
      </c>
      <c r="Q68" s="81">
        <f>S!AR68</f>
        <v>0.95979713831436209</v>
      </c>
      <c r="R68" s="82">
        <f>Irr!AR68</f>
        <v>0.99903939595442448</v>
      </c>
      <c r="S68" s="81">
        <f>SA!AR68</f>
        <v>106.94301421592399</v>
      </c>
      <c r="T68" s="81">
        <f>TC!AR68</f>
        <v>107.045842885662</v>
      </c>
      <c r="U68" s="80"/>
    </row>
    <row r="69" spans="1:21" x14ac:dyDescent="0.25">
      <c r="A69" s="88">
        <f>1+A65</f>
        <v>2012</v>
      </c>
      <c r="B69" s="89"/>
      <c r="C69" s="94">
        <f t="shared" si="58"/>
        <v>105.765595378865</v>
      </c>
      <c r="D69" s="94"/>
      <c r="E69" s="95">
        <f t="shared" si="59"/>
        <v>0.93591167281476839</v>
      </c>
      <c r="F69" s="95"/>
      <c r="G69" s="95">
        <f t="shared" si="60"/>
        <v>1.0084588877848613</v>
      </c>
      <c r="H69" s="95"/>
      <c r="I69" s="94">
        <f t="shared" si="61"/>
        <v>113.00809515578899</v>
      </c>
      <c r="J69" s="89"/>
      <c r="K69" s="94">
        <f t="shared" si="62"/>
        <v>112.060190578535</v>
      </c>
      <c r="N69" s="80"/>
      <c r="O69" s="80">
        <f>O!C69</f>
        <v>3</v>
      </c>
      <c r="P69" s="81">
        <f>O!AR69</f>
        <v>115.66604623568</v>
      </c>
      <c r="Q69" s="81">
        <f>S!AR69</f>
        <v>1.0646931480318771</v>
      </c>
      <c r="R69" s="82">
        <f>Irr!AR69</f>
        <v>1.0039048732228486</v>
      </c>
      <c r="S69" s="81">
        <f>SA!AR69</f>
        <v>108.637917365668</v>
      </c>
      <c r="T69" s="81">
        <f>TC!AR69</f>
        <v>108.215350142595</v>
      </c>
      <c r="U69" s="80"/>
    </row>
    <row r="70" spans="1:21" x14ac:dyDescent="0.25">
      <c r="A70" s="88"/>
      <c r="B70" s="89"/>
      <c r="C70" s="94">
        <f t="shared" si="58"/>
        <v>106.60981560326999</v>
      </c>
      <c r="D70" s="94"/>
      <c r="E70" s="95">
        <f t="shared" si="59"/>
        <v>0.95547558398068799</v>
      </c>
      <c r="F70" s="95"/>
      <c r="G70" s="95">
        <f t="shared" si="60"/>
        <v>0.99778453124219968</v>
      </c>
      <c r="H70" s="95"/>
      <c r="I70" s="94">
        <f t="shared" si="61"/>
        <v>111.57774975171399</v>
      </c>
      <c r="J70" s="89"/>
      <c r="K70" s="94">
        <f t="shared" si="62"/>
        <v>111.82549564363801</v>
      </c>
      <c r="N70" s="80"/>
      <c r="O70" s="80">
        <f>O!C70</f>
        <v>4</v>
      </c>
      <c r="P70" s="81">
        <f>O!AR70</f>
        <v>114.312451568865</v>
      </c>
      <c r="Q70" s="81">
        <f>S!AR70</f>
        <v>1.0555282440741411</v>
      </c>
      <c r="R70" s="82">
        <f>Irr!AR70</f>
        <v>0.99738716772518421</v>
      </c>
      <c r="S70" s="81">
        <f>SA!AR70</f>
        <v>108.298808876625</v>
      </c>
      <c r="T70" s="81">
        <f>TC!AR70</f>
        <v>108.582516780951</v>
      </c>
      <c r="U70" s="80"/>
    </row>
    <row r="71" spans="1:21" x14ac:dyDescent="0.25">
      <c r="A71" s="88"/>
      <c r="B71" s="89"/>
      <c r="C71" s="94">
        <f t="shared" si="58"/>
        <v>118.389605032033</v>
      </c>
      <c r="D71" s="94"/>
      <c r="E71" s="95">
        <f t="shared" si="59"/>
        <v>1.0572881298280017</v>
      </c>
      <c r="F71" s="95"/>
      <c r="G71" s="95">
        <f t="shared" si="60"/>
        <v>0.99832548351551476</v>
      </c>
      <c r="H71" s="95"/>
      <c r="I71" s="94">
        <f t="shared" si="61"/>
        <v>111.974779335972</v>
      </c>
      <c r="J71" s="89"/>
      <c r="K71" s="94">
        <f t="shared" si="62"/>
        <v>112.162597454352</v>
      </c>
      <c r="N71" s="80">
        <f>O!B71</f>
        <v>2011</v>
      </c>
      <c r="O71" s="80">
        <f>O!C71</f>
        <v>1</v>
      </c>
      <c r="P71" s="81">
        <f>O!AR71</f>
        <v>100.32356983552</v>
      </c>
      <c r="Q71" s="81">
        <f>S!AR71</f>
        <v>0.92017574027674909</v>
      </c>
      <c r="R71" s="82">
        <f>Irr!AR71</f>
        <v>0.99915344995014499</v>
      </c>
      <c r="S71" s="81">
        <f>SA!AR71</f>
        <v>109.02653204631</v>
      </c>
      <c r="T71" s="81">
        <f>TC!AR71</f>
        <v>109.118906662185</v>
      </c>
      <c r="U71" s="83">
        <f t="shared" ref="U71" si="67">AVERAGE(P71:P74)</f>
        <v>109.732124433954</v>
      </c>
    </row>
    <row r="72" spans="1:21" x14ac:dyDescent="0.25">
      <c r="A72" s="88"/>
      <c r="B72" s="89"/>
      <c r="C72" s="94">
        <f t="shared" si="58"/>
        <v>120.228023729654</v>
      </c>
      <c r="D72" s="94"/>
      <c r="E72" s="95">
        <f t="shared" si="59"/>
        <v>1.0590538550760962</v>
      </c>
      <c r="F72" s="95"/>
      <c r="G72" s="95">
        <f t="shared" si="60"/>
        <v>1.0035651017250953</v>
      </c>
      <c r="H72" s="95"/>
      <c r="I72" s="94">
        <f t="shared" si="61"/>
        <v>113.52399422691801</v>
      </c>
      <c r="J72" s="89"/>
      <c r="K72" s="94">
        <f t="shared" si="62"/>
        <v>113.12070739783</v>
      </c>
      <c r="N72" s="80"/>
      <c r="O72" s="80">
        <f>O!C72</f>
        <v>2</v>
      </c>
      <c r="P72" s="81">
        <f>O!AR72</f>
        <v>105.470183786582</v>
      </c>
      <c r="Q72" s="81">
        <f>S!AR72</f>
        <v>0.95831369994230575</v>
      </c>
      <c r="R72" s="82">
        <f>Irr!AR72</f>
        <v>1.0041749204390624</v>
      </c>
      <c r="S72" s="81">
        <f>SA!AR72</f>
        <v>110.05809871332499</v>
      </c>
      <c r="T72" s="81">
        <f>TC!AR72</f>
        <v>109.60052524036701</v>
      </c>
      <c r="U72" s="80"/>
    </row>
    <row r="73" spans="1:21" x14ac:dyDescent="0.25">
      <c r="A73" s="88">
        <f>1+A69</f>
        <v>2013</v>
      </c>
      <c r="B73" s="89"/>
      <c r="C73" s="94">
        <f t="shared" si="58"/>
        <v>105.53026017626701</v>
      </c>
      <c r="D73" s="94"/>
      <c r="E73" s="95">
        <f t="shared" si="59"/>
        <v>0.92905385057949164</v>
      </c>
      <c r="F73" s="95"/>
      <c r="G73" s="95">
        <f t="shared" si="60"/>
        <v>0.9976766140639729</v>
      </c>
      <c r="H73" s="95"/>
      <c r="I73" s="94">
        <f t="shared" si="61"/>
        <v>113.588959467143</v>
      </c>
      <c r="J73" s="89"/>
      <c r="K73" s="94">
        <f t="shared" si="62"/>
        <v>113.85348505308301</v>
      </c>
      <c r="N73" s="80"/>
      <c r="O73" s="80">
        <f>O!C73</f>
        <v>3</v>
      </c>
      <c r="P73" s="81">
        <f>O!AR73</f>
        <v>116.308472493868</v>
      </c>
      <c r="Q73" s="81">
        <f>S!AR73</f>
        <v>1.063416381624861</v>
      </c>
      <c r="R73" s="82">
        <f>Irr!AR73</f>
        <v>0.99513581380630456</v>
      </c>
      <c r="S73" s="81">
        <f>SA!AR73</f>
        <v>109.372466423879</v>
      </c>
      <c r="T73" s="81">
        <f>TC!AR73</f>
        <v>109.907074900198</v>
      </c>
      <c r="U73" s="80"/>
    </row>
    <row r="74" spans="1:21" x14ac:dyDescent="0.25">
      <c r="A74" s="88"/>
      <c r="B74" s="89"/>
      <c r="C74" s="94">
        <f t="shared" si="58"/>
        <v>108.696622160865</v>
      </c>
      <c r="D74" s="94"/>
      <c r="E74" s="95">
        <f t="shared" si="59"/>
        <v>0.94497747264285292</v>
      </c>
      <c r="F74" s="95"/>
      <c r="G74" s="95">
        <f t="shared" si="60"/>
        <v>0.99857365884721438</v>
      </c>
      <c r="H74" s="95"/>
      <c r="I74" s="94">
        <f t="shared" si="61"/>
        <v>115.02562262872701</v>
      </c>
      <c r="J74" s="89"/>
      <c r="K74" s="94">
        <f t="shared" si="62"/>
        <v>115.18992275594</v>
      </c>
      <c r="N74" s="80"/>
      <c r="O74" s="80">
        <f>O!C74</f>
        <v>4</v>
      </c>
      <c r="P74" s="81">
        <f>O!AR74</f>
        <v>116.826271619846</v>
      </c>
      <c r="Q74" s="81">
        <f>S!AR74</f>
        <v>1.0507820503288745</v>
      </c>
      <c r="R74" s="82">
        <f>Irr!AR74</f>
        <v>1.0010459442170159</v>
      </c>
      <c r="S74" s="81">
        <f>SA!AR74</f>
        <v>111.18030764161</v>
      </c>
      <c r="T74" s="81">
        <f>TC!AR74</f>
        <v>111.064140745879</v>
      </c>
      <c r="U74" s="80"/>
    </row>
    <row r="75" spans="1:21" x14ac:dyDescent="0.25">
      <c r="A75" s="88"/>
      <c r="B75" s="89"/>
      <c r="C75" s="94">
        <f t="shared" si="58"/>
        <v>124.98329210008799</v>
      </c>
      <c r="D75" s="94"/>
      <c r="E75" s="95">
        <f t="shared" si="59"/>
        <v>1.0664471880422086</v>
      </c>
      <c r="F75" s="95"/>
      <c r="G75" s="95">
        <f t="shared" si="60"/>
        <v>1.0050913600079243</v>
      </c>
      <c r="H75" s="95"/>
      <c r="I75" s="94">
        <f t="shared" si="61"/>
        <v>117.19595072451099</v>
      </c>
      <c r="J75" s="89"/>
      <c r="K75" s="94">
        <f t="shared" si="62"/>
        <v>116.60228650616099</v>
      </c>
      <c r="N75" s="80">
        <f>O!B75</f>
        <v>2012</v>
      </c>
      <c r="O75" s="80">
        <f>O!C75</f>
        <v>1</v>
      </c>
      <c r="P75" s="81">
        <f>O!AR75</f>
        <v>105.765595378865</v>
      </c>
      <c r="Q75" s="81">
        <f>S!AR75</f>
        <v>0.93591167281476839</v>
      </c>
      <c r="R75" s="82">
        <f>Irr!AR75</f>
        <v>1.0084588877848613</v>
      </c>
      <c r="S75" s="81">
        <f>SA!AR75</f>
        <v>113.00809515578899</v>
      </c>
      <c r="T75" s="81">
        <f>TC!AR75</f>
        <v>112.060190578535</v>
      </c>
      <c r="U75" s="83">
        <f t="shared" ref="U75" si="68">AVERAGE(P75:P78)</f>
        <v>112.7482599359555</v>
      </c>
    </row>
    <row r="76" spans="1:21" x14ac:dyDescent="0.25">
      <c r="A76" s="90"/>
      <c r="B76" s="91"/>
      <c r="C76" s="96">
        <f t="shared" si="58"/>
        <v>123.64769696355199</v>
      </c>
      <c r="D76" s="96"/>
      <c r="E76" s="97">
        <f t="shared" si="59"/>
        <v>1.0587193144030684</v>
      </c>
      <c r="F76" s="97"/>
      <c r="G76" s="97">
        <f t="shared" si="60"/>
        <v>0.99689006075291398</v>
      </c>
      <c r="H76" s="97"/>
      <c r="I76" s="96">
        <f t="shared" si="61"/>
        <v>116.789875542478</v>
      </c>
      <c r="J76" s="91"/>
      <c r="K76" s="96">
        <f t="shared" si="62"/>
        <v>117.154218043132</v>
      </c>
      <c r="N76" s="80"/>
      <c r="O76" s="80">
        <f>O!C76</f>
        <v>2</v>
      </c>
      <c r="P76" s="81">
        <f>O!AR76</f>
        <v>106.60981560326999</v>
      </c>
      <c r="Q76" s="81">
        <f>S!AR76</f>
        <v>0.95547558398068799</v>
      </c>
      <c r="R76" s="82">
        <f>Irr!AR76</f>
        <v>0.99778453124219968</v>
      </c>
      <c r="S76" s="81">
        <f>SA!AR76</f>
        <v>111.57774975171399</v>
      </c>
      <c r="T76" s="81">
        <f>TC!AR76</f>
        <v>111.82549564363801</v>
      </c>
      <c r="U76" s="80"/>
    </row>
    <row r="77" spans="1:21" x14ac:dyDescent="0.25">
      <c r="N77" s="80"/>
      <c r="O77" s="80">
        <f>O!C77</f>
        <v>3</v>
      </c>
      <c r="P77" s="81">
        <f>O!AR77</f>
        <v>118.389605032033</v>
      </c>
      <c r="Q77" s="81">
        <f>S!AR77</f>
        <v>1.0572881298280017</v>
      </c>
      <c r="R77" s="82">
        <f>Irr!AR77</f>
        <v>0.99832548351551476</v>
      </c>
      <c r="S77" s="81">
        <f>SA!AR77</f>
        <v>111.974779335972</v>
      </c>
      <c r="T77" s="81">
        <f>TC!AR77</f>
        <v>112.162597454352</v>
      </c>
      <c r="U77" s="80"/>
    </row>
    <row r="78" spans="1:21" x14ac:dyDescent="0.25">
      <c r="N78" s="80"/>
      <c r="O78" s="80">
        <f>O!C78</f>
        <v>4</v>
      </c>
      <c r="P78" s="81">
        <f>O!AR78</f>
        <v>120.228023729654</v>
      </c>
      <c r="Q78" s="81">
        <f>S!AR78</f>
        <v>1.0590538550760962</v>
      </c>
      <c r="R78" s="82">
        <f>Irr!AR78</f>
        <v>1.0035651017250953</v>
      </c>
      <c r="S78" s="81">
        <f>SA!AR78</f>
        <v>113.52399422691801</v>
      </c>
      <c r="T78" s="81">
        <f>TC!AR78</f>
        <v>113.12070739783</v>
      </c>
      <c r="U78" s="80"/>
    </row>
    <row r="79" spans="1:21" x14ac:dyDescent="0.25">
      <c r="N79" s="80">
        <f>O!B79</f>
        <v>2013</v>
      </c>
      <c r="O79" s="80">
        <f>O!C79</f>
        <v>1</v>
      </c>
      <c r="P79" s="81">
        <f>O!AR79</f>
        <v>105.53026017626701</v>
      </c>
      <c r="Q79" s="81">
        <f>S!AR79</f>
        <v>0.92905385057949164</v>
      </c>
      <c r="R79" s="82">
        <f>Irr!AR79</f>
        <v>0.9976766140639729</v>
      </c>
      <c r="S79" s="81">
        <f>SA!AR79</f>
        <v>113.588959467143</v>
      </c>
      <c r="T79" s="81">
        <f>TC!AR79</f>
        <v>113.85348505308301</v>
      </c>
      <c r="U79" s="83">
        <f t="shared" ref="U79" si="69">AVERAGE(P79:P82)</f>
        <v>115.71446785019299</v>
      </c>
    </row>
    <row r="80" spans="1:21" x14ac:dyDescent="0.25">
      <c r="N80" s="80"/>
      <c r="O80" s="80">
        <f>O!C80</f>
        <v>2</v>
      </c>
      <c r="P80" s="81">
        <f>O!AR80</f>
        <v>108.696622160865</v>
      </c>
      <c r="Q80" s="81">
        <f>S!AR80</f>
        <v>0.94497747264285292</v>
      </c>
      <c r="R80" s="82">
        <f>Irr!AR80</f>
        <v>0.99857365884721438</v>
      </c>
      <c r="S80" s="81">
        <f>SA!AR80</f>
        <v>115.02562262872701</v>
      </c>
      <c r="T80" s="81">
        <f>TC!AR80</f>
        <v>115.18992275594</v>
      </c>
      <c r="U80" s="80"/>
    </row>
    <row r="81" spans="14:21" x14ac:dyDescent="0.25">
      <c r="N81" s="80"/>
      <c r="O81" s="80">
        <f>O!C81</f>
        <v>3</v>
      </c>
      <c r="P81" s="81">
        <f>O!AR81</f>
        <v>124.98329210008799</v>
      </c>
      <c r="Q81" s="81">
        <f>S!AR81</f>
        <v>1.0664471880422086</v>
      </c>
      <c r="R81" s="82">
        <f>Irr!AR81</f>
        <v>1.0050913600079243</v>
      </c>
      <c r="S81" s="81">
        <f>SA!AR81</f>
        <v>117.19595072451099</v>
      </c>
      <c r="T81" s="81">
        <f>TC!AR81</f>
        <v>116.60228650616099</v>
      </c>
      <c r="U81" s="80"/>
    </row>
    <row r="82" spans="14:21" x14ac:dyDescent="0.25">
      <c r="N82" s="80"/>
      <c r="O82" s="80">
        <f>O!C82</f>
        <v>4</v>
      </c>
      <c r="P82" s="81">
        <f>O!AR82</f>
        <v>123.64769696355199</v>
      </c>
      <c r="Q82" s="81">
        <f>S!AR82</f>
        <v>1.0587193144030684</v>
      </c>
      <c r="R82" s="82">
        <f>Irr!AR82</f>
        <v>0.99689006075291398</v>
      </c>
      <c r="S82" s="81">
        <f>SA!AR82</f>
        <v>116.789875542478</v>
      </c>
      <c r="T82" s="81">
        <f>TC!AR82</f>
        <v>117.154218043132</v>
      </c>
      <c r="U82" s="80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AU83"/>
  <sheetViews>
    <sheetView zoomScale="70" zoomScaleNormal="70" workbookViewId="0">
      <pane xSplit="6840" activePane="topRight"/>
      <selection activeCell="G26" sqref="G26"/>
      <selection pane="topRight"/>
    </sheetView>
  </sheetViews>
  <sheetFormatPr defaultRowHeight="15" x14ac:dyDescent="0.25"/>
  <cols>
    <col min="2" max="2" width="6.42578125" bestFit="1" customWidth="1"/>
    <col min="3" max="3" width="3.42578125" bestFit="1" customWidth="1"/>
    <col min="4" max="4" width="9.28515625" bestFit="1" customWidth="1"/>
    <col min="5" max="12" width="9.7109375" bestFit="1" customWidth="1"/>
    <col min="13" max="13" width="10.5703125" bestFit="1" customWidth="1"/>
    <col min="14" max="14" width="10.140625" bestFit="1" customWidth="1"/>
    <col min="15" max="22" width="10.5703125" bestFit="1" customWidth="1"/>
    <col min="23" max="23" width="11" bestFit="1" customWidth="1"/>
    <col min="24" max="24" width="10.5703125" bestFit="1" customWidth="1"/>
    <col min="25" max="33" width="11" bestFit="1" customWidth="1"/>
    <col min="34" max="34" width="10.5703125" bestFit="1" customWidth="1"/>
    <col min="35" max="43" width="11" bestFit="1" customWidth="1"/>
    <col min="44" max="44" width="10.5703125" bestFit="1" customWidth="1"/>
  </cols>
  <sheetData>
    <row r="2" spans="2:47" ht="15.75" thickBot="1" x14ac:dyDescent="0.3">
      <c r="B2" s="11" t="s">
        <v>345</v>
      </c>
      <c r="C2" s="12" t="s">
        <v>84</v>
      </c>
      <c r="D2" s="11" t="s">
        <v>346</v>
      </c>
      <c r="E2" s="11" t="s">
        <v>347</v>
      </c>
      <c r="F2" s="11" t="s">
        <v>348</v>
      </c>
      <c r="G2" s="11" t="s">
        <v>349</v>
      </c>
      <c r="H2" s="11" t="s">
        <v>350</v>
      </c>
      <c r="I2" s="11" t="s">
        <v>351</v>
      </c>
      <c r="J2" s="11" t="s">
        <v>352</v>
      </c>
      <c r="K2" s="11" t="s">
        <v>353</v>
      </c>
      <c r="L2" s="11" t="s">
        <v>354</v>
      </c>
      <c r="M2" s="11" t="s">
        <v>355</v>
      </c>
      <c r="N2" s="11" t="s">
        <v>356</v>
      </c>
      <c r="O2" s="11" t="s">
        <v>357</v>
      </c>
      <c r="P2" s="11" t="s">
        <v>358</v>
      </c>
      <c r="Q2" s="11" t="s">
        <v>359</v>
      </c>
      <c r="R2" s="11" t="s">
        <v>360</v>
      </c>
      <c r="S2" s="11" t="s">
        <v>361</v>
      </c>
      <c r="T2" s="11" t="s">
        <v>362</v>
      </c>
      <c r="U2" s="11" t="s">
        <v>363</v>
      </c>
      <c r="V2" s="11" t="s">
        <v>364</v>
      </c>
      <c r="W2" s="11" t="s">
        <v>365</v>
      </c>
      <c r="X2" s="11" t="s">
        <v>366</v>
      </c>
      <c r="Y2" s="11" t="s">
        <v>367</v>
      </c>
      <c r="Z2" s="11" t="s">
        <v>368</v>
      </c>
      <c r="AA2" s="11" t="s">
        <v>369</v>
      </c>
      <c r="AB2" s="11" t="s">
        <v>370</v>
      </c>
      <c r="AC2" s="11" t="s">
        <v>371</v>
      </c>
      <c r="AD2" s="11" t="s">
        <v>372</v>
      </c>
      <c r="AE2" s="11" t="s">
        <v>373</v>
      </c>
      <c r="AF2" s="11" t="s">
        <v>374</v>
      </c>
      <c r="AG2" s="21" t="s">
        <v>375</v>
      </c>
      <c r="AH2" s="21" t="s">
        <v>376</v>
      </c>
      <c r="AI2" s="21" t="s">
        <v>377</v>
      </c>
      <c r="AJ2" s="21" t="s">
        <v>378</v>
      </c>
      <c r="AK2" s="21" t="s">
        <v>379</v>
      </c>
      <c r="AL2" s="21" t="s">
        <v>380</v>
      </c>
      <c r="AM2" s="21" t="s">
        <v>381</v>
      </c>
      <c r="AN2" s="21" t="s">
        <v>382</v>
      </c>
      <c r="AO2" s="21" t="s">
        <v>383</v>
      </c>
      <c r="AP2" s="21" t="s">
        <v>384</v>
      </c>
      <c r="AQ2" s="21" t="s">
        <v>385</v>
      </c>
      <c r="AR2" s="21" t="s">
        <v>386</v>
      </c>
    </row>
    <row r="3" spans="2:47" ht="15.75" thickTop="1" x14ac:dyDescent="0.25">
      <c r="B3" s="7">
        <v>1994</v>
      </c>
      <c r="C3" s="13">
        <v>1</v>
      </c>
      <c r="D3" s="9">
        <v>81.973147484731399</v>
      </c>
      <c r="E3" s="9">
        <v>81.918674495321298</v>
      </c>
      <c r="F3" s="9">
        <v>81.886119776542202</v>
      </c>
      <c r="G3" s="9">
        <v>81.882412158032196</v>
      </c>
      <c r="H3" s="9">
        <v>81.886690239084302</v>
      </c>
      <c r="I3" s="9">
        <v>81.8434384022502</v>
      </c>
      <c r="J3" s="9">
        <v>81.839540707658003</v>
      </c>
      <c r="K3" s="9">
        <v>81.813482871789006</v>
      </c>
      <c r="L3" s="9">
        <v>81.7628176632102</v>
      </c>
      <c r="M3" s="9">
        <v>81.656292425563507</v>
      </c>
      <c r="N3" s="9">
        <v>81.655104235913399</v>
      </c>
      <c r="O3" s="9">
        <v>81.634635195902902</v>
      </c>
      <c r="P3" s="9">
        <v>81.618715311254604</v>
      </c>
      <c r="Q3" s="9">
        <v>81.624995761672693</v>
      </c>
      <c r="R3" s="9">
        <v>81.630871242317397</v>
      </c>
      <c r="S3" s="9">
        <v>81.640831069419605</v>
      </c>
      <c r="T3" s="9">
        <v>81.721165647730103</v>
      </c>
      <c r="U3" s="9">
        <v>81.7195145517626</v>
      </c>
      <c r="V3" s="9">
        <v>81.697488164809002</v>
      </c>
      <c r="W3" s="9">
        <v>81.692190007438995</v>
      </c>
      <c r="X3" s="9">
        <v>81.692705885952506</v>
      </c>
      <c r="Y3" s="9">
        <v>81.736030382746605</v>
      </c>
      <c r="Z3" s="9">
        <v>81.751165007720104</v>
      </c>
      <c r="AA3" s="9">
        <v>81.741559387309294</v>
      </c>
      <c r="AB3" s="9">
        <v>81.726778962083401</v>
      </c>
      <c r="AC3" s="9">
        <v>81.779695542934405</v>
      </c>
      <c r="AD3" s="9">
        <v>81.778174418491602</v>
      </c>
      <c r="AE3" s="9">
        <v>81.779651233635093</v>
      </c>
      <c r="AF3" s="9">
        <v>81.778567561331002</v>
      </c>
      <c r="AG3" s="22">
        <v>81.771692843369195</v>
      </c>
      <c r="AH3" s="22">
        <v>81.773662646438197</v>
      </c>
      <c r="AI3" s="22">
        <v>81.7689702016756</v>
      </c>
      <c r="AJ3" s="22">
        <v>81.7395751276879</v>
      </c>
      <c r="AK3" s="22">
        <v>81.829822624504004</v>
      </c>
      <c r="AL3" s="22">
        <v>81.840868494851506</v>
      </c>
      <c r="AM3" s="22">
        <v>81.844728899865501</v>
      </c>
      <c r="AN3" s="22">
        <v>81.858454466110302</v>
      </c>
      <c r="AO3" s="22">
        <v>81.864880421030904</v>
      </c>
      <c r="AP3" s="22">
        <v>81.861512014204095</v>
      </c>
      <c r="AQ3" s="22">
        <v>81.8988698419912</v>
      </c>
      <c r="AR3" s="22">
        <v>81.895295575011403</v>
      </c>
      <c r="AT3" s="126"/>
      <c r="AU3" s="126"/>
    </row>
    <row r="4" spans="2:47" x14ac:dyDescent="0.25">
      <c r="B4" s="7">
        <v>1994</v>
      </c>
      <c r="C4" s="13">
        <v>2</v>
      </c>
      <c r="D4" s="9">
        <v>82.391946425371401</v>
      </c>
      <c r="E4" s="9">
        <v>82.387565588787993</v>
      </c>
      <c r="F4" s="9">
        <v>82.379564914178502</v>
      </c>
      <c r="G4" s="9">
        <v>82.379218321111907</v>
      </c>
      <c r="H4" s="9">
        <v>82.380380878067498</v>
      </c>
      <c r="I4" s="9">
        <v>82.395409850512394</v>
      </c>
      <c r="J4" s="9">
        <v>82.3968128458378</v>
      </c>
      <c r="K4" s="9">
        <v>82.390960991959901</v>
      </c>
      <c r="L4" s="9">
        <v>82.379396086865398</v>
      </c>
      <c r="M4" s="9">
        <v>82.360012080153993</v>
      </c>
      <c r="N4" s="9">
        <v>82.360429889097603</v>
      </c>
      <c r="O4" s="9">
        <v>82.357100406131295</v>
      </c>
      <c r="P4" s="9">
        <v>82.355422022950094</v>
      </c>
      <c r="Q4" s="9">
        <v>82.358517578063896</v>
      </c>
      <c r="R4" s="9">
        <v>82.3595254746634</v>
      </c>
      <c r="S4" s="9">
        <v>82.363238351063401</v>
      </c>
      <c r="T4" s="9">
        <v>82.396851789092395</v>
      </c>
      <c r="U4" s="9">
        <v>82.390709490583305</v>
      </c>
      <c r="V4" s="9">
        <v>82.382694128600605</v>
      </c>
      <c r="W4" s="9">
        <v>82.380683775772596</v>
      </c>
      <c r="X4" s="9">
        <v>82.382474721328705</v>
      </c>
      <c r="Y4" s="9">
        <v>82.390865669494701</v>
      </c>
      <c r="Z4" s="9">
        <v>82.393569206685797</v>
      </c>
      <c r="AA4" s="9">
        <v>82.391402408859406</v>
      </c>
      <c r="AB4" s="9">
        <v>82.390650480250002</v>
      </c>
      <c r="AC4" s="9">
        <v>82.384405554229303</v>
      </c>
      <c r="AD4" s="9">
        <v>82.384211789403906</v>
      </c>
      <c r="AE4" s="9">
        <v>82.396999409045705</v>
      </c>
      <c r="AF4" s="9">
        <v>82.398249354570694</v>
      </c>
      <c r="AG4" s="22">
        <v>82.386235994511793</v>
      </c>
      <c r="AH4" s="22">
        <v>82.386465885724604</v>
      </c>
      <c r="AI4" s="22">
        <v>82.385812318077797</v>
      </c>
      <c r="AJ4" s="22">
        <v>82.379321167501104</v>
      </c>
      <c r="AK4" s="22">
        <v>82.390934645476307</v>
      </c>
      <c r="AL4" s="22">
        <v>82.386919850104903</v>
      </c>
      <c r="AM4" s="22">
        <v>82.387411562953801</v>
      </c>
      <c r="AN4" s="22">
        <v>82.394245600380003</v>
      </c>
      <c r="AO4" s="22">
        <v>82.396069645713098</v>
      </c>
      <c r="AP4" s="22">
        <v>82.395646388719001</v>
      </c>
      <c r="AQ4" s="22">
        <v>82.404734078393901</v>
      </c>
      <c r="AR4" s="22">
        <v>82.404128826019303</v>
      </c>
      <c r="AT4" s="126"/>
      <c r="AU4" s="126"/>
    </row>
    <row r="5" spans="2:47" x14ac:dyDescent="0.25">
      <c r="B5" s="7">
        <v>1994</v>
      </c>
      <c r="C5" s="13">
        <v>3</v>
      </c>
      <c r="D5" s="9">
        <v>82.633987073228596</v>
      </c>
      <c r="E5" s="9">
        <v>82.645736369035504</v>
      </c>
      <c r="F5" s="9">
        <v>82.652232605319199</v>
      </c>
      <c r="G5" s="9">
        <v>82.654011743536699</v>
      </c>
      <c r="H5" s="9">
        <v>82.652305921351896</v>
      </c>
      <c r="I5" s="9">
        <v>82.670553895819097</v>
      </c>
      <c r="J5" s="9">
        <v>82.671638012775603</v>
      </c>
      <c r="K5" s="9">
        <v>82.675644979977505</v>
      </c>
      <c r="L5" s="9">
        <v>82.6909275491671</v>
      </c>
      <c r="M5" s="9">
        <v>82.724835987833302</v>
      </c>
      <c r="N5" s="9">
        <v>82.724836623795497</v>
      </c>
      <c r="O5" s="9">
        <v>82.731275320930393</v>
      </c>
      <c r="P5" s="9">
        <v>82.736423599505898</v>
      </c>
      <c r="Q5" s="9">
        <v>82.734436761947407</v>
      </c>
      <c r="R5" s="9">
        <v>82.733398404492803</v>
      </c>
      <c r="S5" s="9">
        <v>82.730146819152495</v>
      </c>
      <c r="T5" s="9">
        <v>82.718451235692299</v>
      </c>
      <c r="U5" s="9">
        <v>82.706341945172497</v>
      </c>
      <c r="V5" s="9">
        <v>82.710686739319598</v>
      </c>
      <c r="W5" s="9">
        <v>82.711712133657798</v>
      </c>
      <c r="X5" s="9">
        <v>82.712772980934005</v>
      </c>
      <c r="Y5" s="9">
        <v>82.696880094908096</v>
      </c>
      <c r="Z5" s="9">
        <v>82.694581757061599</v>
      </c>
      <c r="AA5" s="9">
        <v>82.710623133205004</v>
      </c>
      <c r="AB5" s="9">
        <v>82.716738882160399</v>
      </c>
      <c r="AC5" s="9">
        <v>82.684884894386499</v>
      </c>
      <c r="AD5" s="9">
        <v>82.685420479171896</v>
      </c>
      <c r="AE5" s="9">
        <v>82.684949621870501</v>
      </c>
      <c r="AF5" s="9">
        <v>82.685635024123101</v>
      </c>
      <c r="AG5" s="22">
        <v>82.684693056102503</v>
      </c>
      <c r="AH5" s="22">
        <v>82.684196153520304</v>
      </c>
      <c r="AI5" s="22">
        <v>82.685081150586896</v>
      </c>
      <c r="AJ5" s="22">
        <v>82.696081281775193</v>
      </c>
      <c r="AK5" s="22">
        <v>82.674713639543697</v>
      </c>
      <c r="AL5" s="22">
        <v>82.674413321452604</v>
      </c>
      <c r="AM5" s="22">
        <v>82.673286824504601</v>
      </c>
      <c r="AN5" s="22">
        <v>82.668063492898199</v>
      </c>
      <c r="AO5" s="22">
        <v>82.666212739586598</v>
      </c>
      <c r="AP5" s="22">
        <v>82.667490392969896</v>
      </c>
      <c r="AQ5" s="22">
        <v>82.655119321855594</v>
      </c>
      <c r="AR5" s="22">
        <v>82.655370011525406</v>
      </c>
      <c r="AT5" s="126"/>
      <c r="AU5" s="126"/>
    </row>
    <row r="6" spans="2:47" x14ac:dyDescent="0.25">
      <c r="B6" s="7">
        <v>1994</v>
      </c>
      <c r="C6" s="13">
        <v>4</v>
      </c>
      <c r="D6" s="9">
        <v>82.914109812677594</v>
      </c>
      <c r="E6" s="9">
        <v>82.896580757818199</v>
      </c>
      <c r="F6" s="9">
        <v>82.894443038531904</v>
      </c>
      <c r="G6" s="9">
        <v>82.892544521340895</v>
      </c>
      <c r="H6" s="9">
        <v>82.893852520406597</v>
      </c>
      <c r="I6" s="9">
        <v>82.872046359386104</v>
      </c>
      <c r="J6" s="9">
        <v>82.868872365542401</v>
      </c>
      <c r="K6" s="9">
        <v>82.878761370957506</v>
      </c>
      <c r="L6" s="9">
        <v>82.860267271372194</v>
      </c>
      <c r="M6" s="9">
        <v>82.833093389688003</v>
      </c>
      <c r="N6" s="9">
        <v>82.835601206306706</v>
      </c>
      <c r="O6" s="9">
        <v>82.830214453988802</v>
      </c>
      <c r="P6" s="9">
        <v>82.826319537124107</v>
      </c>
      <c r="Q6" s="9">
        <v>82.829891984403901</v>
      </c>
      <c r="R6" s="9">
        <v>82.830707830262995</v>
      </c>
      <c r="S6" s="9">
        <v>82.834031536477099</v>
      </c>
      <c r="T6" s="9">
        <v>82.838908141256695</v>
      </c>
      <c r="U6" s="9">
        <v>82.858155093265594</v>
      </c>
      <c r="V6" s="9">
        <v>82.856083560407299</v>
      </c>
      <c r="W6" s="9">
        <v>82.855840535840301</v>
      </c>
      <c r="X6" s="9">
        <v>82.855624183237794</v>
      </c>
      <c r="Y6" s="9">
        <v>82.872790151308294</v>
      </c>
      <c r="Z6" s="9">
        <v>82.871168617486902</v>
      </c>
      <c r="AA6" s="9">
        <v>82.843070950779193</v>
      </c>
      <c r="AB6" s="9">
        <v>82.839707760815898</v>
      </c>
      <c r="AC6" s="9">
        <v>82.875798335991703</v>
      </c>
      <c r="AD6" s="9">
        <v>82.875400555915903</v>
      </c>
      <c r="AE6" s="9">
        <v>82.882751736160898</v>
      </c>
      <c r="AF6" s="9">
        <v>82.883420172551098</v>
      </c>
      <c r="AG6" s="22">
        <v>82.889485469295195</v>
      </c>
      <c r="AH6" s="22">
        <v>82.889409667297599</v>
      </c>
      <c r="AI6" s="22">
        <v>82.890418721743998</v>
      </c>
      <c r="AJ6" s="22">
        <v>82.879102409903396</v>
      </c>
      <c r="AK6" s="22">
        <v>82.903879382376203</v>
      </c>
      <c r="AL6" s="22">
        <v>82.914035356187</v>
      </c>
      <c r="AM6" s="22">
        <v>82.915316686614503</v>
      </c>
      <c r="AN6" s="22">
        <v>82.918889721994702</v>
      </c>
      <c r="AO6" s="22">
        <v>82.927434772132997</v>
      </c>
      <c r="AP6" s="22">
        <v>82.931099639873295</v>
      </c>
      <c r="AQ6" s="22">
        <v>82.944862235481494</v>
      </c>
      <c r="AR6" s="22">
        <v>82.947169306964398</v>
      </c>
      <c r="AT6" s="126"/>
      <c r="AU6" s="126"/>
    </row>
    <row r="7" spans="2:47" x14ac:dyDescent="0.25">
      <c r="B7" s="15">
        <v>1995</v>
      </c>
      <c r="C7" s="16">
        <v>1</v>
      </c>
      <c r="D7" s="17">
        <v>83.065408607509895</v>
      </c>
      <c r="E7" s="17">
        <v>83.033239091715302</v>
      </c>
      <c r="F7" s="17">
        <v>83.0173654684409</v>
      </c>
      <c r="G7" s="17">
        <v>83.012924455339899</v>
      </c>
      <c r="H7" s="17">
        <v>83.010695555802897</v>
      </c>
      <c r="I7" s="17">
        <v>82.972292557505696</v>
      </c>
      <c r="J7" s="17">
        <v>82.9701702812918</v>
      </c>
      <c r="K7" s="17">
        <v>82.952647800399504</v>
      </c>
      <c r="L7" s="17">
        <v>82.969731538318101</v>
      </c>
      <c r="M7" s="17">
        <v>83.034833828765002</v>
      </c>
      <c r="N7" s="17">
        <v>83.021567898899306</v>
      </c>
      <c r="O7" s="17">
        <v>83.026193792563205</v>
      </c>
      <c r="P7" s="17">
        <v>83.030996449236099</v>
      </c>
      <c r="Q7" s="17">
        <v>83.020591295464897</v>
      </c>
      <c r="R7" s="17">
        <v>83.038664254613394</v>
      </c>
      <c r="S7" s="17">
        <v>83.0275939385333</v>
      </c>
      <c r="T7" s="17">
        <v>82.989580724555495</v>
      </c>
      <c r="U7" s="17">
        <v>83.033088484906401</v>
      </c>
      <c r="V7" s="17">
        <v>83.014105670466506</v>
      </c>
      <c r="W7" s="17">
        <v>83.016915075863594</v>
      </c>
      <c r="X7" s="17">
        <v>83.014952192193405</v>
      </c>
      <c r="Y7" s="17">
        <v>83.016401965015405</v>
      </c>
      <c r="Z7" s="17">
        <v>83.024844583540101</v>
      </c>
      <c r="AA7" s="17">
        <v>83.039948380243601</v>
      </c>
      <c r="AB7" s="17">
        <v>83.040031661820294</v>
      </c>
      <c r="AC7" s="17">
        <v>83.053267242242001</v>
      </c>
      <c r="AD7" s="17">
        <v>83.052473700149307</v>
      </c>
      <c r="AE7" s="17">
        <v>83.034323265568204</v>
      </c>
      <c r="AF7" s="17">
        <v>83.031788648031394</v>
      </c>
      <c r="AG7" s="23">
        <v>83.036164772174502</v>
      </c>
      <c r="AH7" s="23">
        <v>83.037564351138997</v>
      </c>
      <c r="AI7" s="23">
        <v>83.035935136235594</v>
      </c>
      <c r="AJ7" s="23">
        <v>83.050111529638897</v>
      </c>
      <c r="AK7" s="23">
        <v>83.083358080472294</v>
      </c>
      <c r="AL7" s="23">
        <v>83.107363348728597</v>
      </c>
      <c r="AM7" s="23">
        <v>83.106593551114202</v>
      </c>
      <c r="AN7" s="23">
        <v>83.092799315176705</v>
      </c>
      <c r="AO7" s="23">
        <v>83.094096384193094</v>
      </c>
      <c r="AP7" s="23">
        <v>83.091842129506404</v>
      </c>
      <c r="AQ7" s="23">
        <v>83.0811574055666</v>
      </c>
      <c r="AR7" s="23">
        <v>83.077464273734407</v>
      </c>
      <c r="AT7" s="126"/>
      <c r="AU7" s="126"/>
    </row>
    <row r="8" spans="2:47" x14ac:dyDescent="0.25">
      <c r="B8" s="7">
        <v>1995</v>
      </c>
      <c r="C8" s="13">
        <v>2</v>
      </c>
      <c r="D8" s="9">
        <v>83.174571355575793</v>
      </c>
      <c r="E8" s="9">
        <v>83.178961760596493</v>
      </c>
      <c r="F8" s="9">
        <v>83.175200680871001</v>
      </c>
      <c r="G8" s="9">
        <v>83.175164576532396</v>
      </c>
      <c r="H8" s="9">
        <v>83.175944970783107</v>
      </c>
      <c r="I8" s="9">
        <v>83.181106718321203</v>
      </c>
      <c r="J8" s="9">
        <v>83.179768662490204</v>
      </c>
      <c r="K8" s="9">
        <v>83.179090771514595</v>
      </c>
      <c r="L8" s="9">
        <v>83.173486491383898</v>
      </c>
      <c r="M8" s="9">
        <v>83.152786908278003</v>
      </c>
      <c r="N8" s="9">
        <v>83.157342404952601</v>
      </c>
      <c r="O8" s="9">
        <v>83.156842766225196</v>
      </c>
      <c r="P8" s="9">
        <v>83.155192420655993</v>
      </c>
      <c r="Q8" s="9">
        <v>83.1574487163669</v>
      </c>
      <c r="R8" s="9">
        <v>83.151184249798106</v>
      </c>
      <c r="S8" s="9">
        <v>83.152749764806899</v>
      </c>
      <c r="T8" s="9">
        <v>83.169377040694599</v>
      </c>
      <c r="U8" s="9">
        <v>83.158663684543797</v>
      </c>
      <c r="V8" s="9">
        <v>83.161402948214004</v>
      </c>
      <c r="W8" s="9">
        <v>83.160696223235206</v>
      </c>
      <c r="X8" s="9">
        <v>83.161590607755798</v>
      </c>
      <c r="Y8" s="9">
        <v>83.163096416988694</v>
      </c>
      <c r="Z8" s="9">
        <v>83.162202887331304</v>
      </c>
      <c r="AA8" s="9">
        <v>83.161822938487404</v>
      </c>
      <c r="AB8" s="9">
        <v>83.161744534259597</v>
      </c>
      <c r="AC8" s="9">
        <v>83.153715110294698</v>
      </c>
      <c r="AD8" s="9">
        <v>83.153909268340499</v>
      </c>
      <c r="AE8" s="9">
        <v>83.160764343534595</v>
      </c>
      <c r="AF8" s="9">
        <v>83.161158199435604</v>
      </c>
      <c r="AG8" s="22">
        <v>83.154440893040899</v>
      </c>
      <c r="AH8" s="22">
        <v>83.154225441645195</v>
      </c>
      <c r="AI8" s="22">
        <v>83.153410023091496</v>
      </c>
      <c r="AJ8" s="22">
        <v>83.149828373584</v>
      </c>
      <c r="AK8" s="22">
        <v>83.152437298393593</v>
      </c>
      <c r="AL8" s="22">
        <v>83.147249315519304</v>
      </c>
      <c r="AM8" s="22">
        <v>83.147327265971995</v>
      </c>
      <c r="AN8" s="22">
        <v>83.153416250360294</v>
      </c>
      <c r="AO8" s="22">
        <v>83.157817807443607</v>
      </c>
      <c r="AP8" s="22">
        <v>83.161285814726199</v>
      </c>
      <c r="AQ8" s="22">
        <v>83.164191592701897</v>
      </c>
      <c r="AR8" s="22">
        <v>83.163989271308196</v>
      </c>
      <c r="AT8" s="126"/>
      <c r="AU8" s="126"/>
    </row>
    <row r="9" spans="2:47" x14ac:dyDescent="0.25">
      <c r="B9" s="7">
        <v>1995</v>
      </c>
      <c r="C9" s="13">
        <v>3</v>
      </c>
      <c r="D9" s="9">
        <v>83.843354431584999</v>
      </c>
      <c r="E9" s="9">
        <v>83.825366357172499</v>
      </c>
      <c r="F9" s="9">
        <v>83.811039459897401</v>
      </c>
      <c r="G9" s="9">
        <v>83.812962545957603</v>
      </c>
      <c r="H9" s="9">
        <v>83.817462410557795</v>
      </c>
      <c r="I9" s="9">
        <v>83.845697299557003</v>
      </c>
      <c r="J9" s="9">
        <v>83.848741689364303</v>
      </c>
      <c r="K9" s="9">
        <v>83.837245143505797</v>
      </c>
      <c r="L9" s="9">
        <v>83.786061314905794</v>
      </c>
      <c r="M9" s="9">
        <v>83.674064179871095</v>
      </c>
      <c r="N9" s="9">
        <v>83.680174563664195</v>
      </c>
      <c r="O9" s="9">
        <v>83.661735332895802</v>
      </c>
      <c r="P9" s="9">
        <v>83.648588698870796</v>
      </c>
      <c r="Q9" s="9">
        <v>83.661922304800498</v>
      </c>
      <c r="R9" s="9">
        <v>83.658884284065294</v>
      </c>
      <c r="S9" s="9">
        <v>83.676597732082996</v>
      </c>
      <c r="T9" s="9">
        <v>83.780516255461905</v>
      </c>
      <c r="U9" s="9">
        <v>83.739374060121605</v>
      </c>
      <c r="V9" s="9">
        <v>83.729132849526394</v>
      </c>
      <c r="W9" s="9">
        <v>83.7217776371523</v>
      </c>
      <c r="X9" s="9">
        <v>83.725468656256297</v>
      </c>
      <c r="Y9" s="9">
        <v>83.755283667084996</v>
      </c>
      <c r="Z9" s="9">
        <v>83.762079554505704</v>
      </c>
      <c r="AA9" s="9">
        <v>83.748692993789405</v>
      </c>
      <c r="AB9" s="9">
        <v>83.740587211489995</v>
      </c>
      <c r="AC9" s="9">
        <v>83.754358649154995</v>
      </c>
      <c r="AD9" s="9">
        <v>83.753697339879693</v>
      </c>
      <c r="AE9" s="9">
        <v>83.7761361178122</v>
      </c>
      <c r="AF9" s="9">
        <v>83.779006879160207</v>
      </c>
      <c r="AG9" s="22">
        <v>83.766850600181002</v>
      </c>
      <c r="AH9" s="22">
        <v>83.7672572970191</v>
      </c>
      <c r="AI9" s="22">
        <v>83.766380894218898</v>
      </c>
      <c r="AJ9" s="22">
        <v>83.735455819306594</v>
      </c>
      <c r="AK9" s="22">
        <v>83.776630392613995</v>
      </c>
      <c r="AL9" s="22">
        <v>83.768689920228397</v>
      </c>
      <c r="AM9" s="22">
        <v>83.772100238725102</v>
      </c>
      <c r="AN9" s="22">
        <v>83.793181774863797</v>
      </c>
      <c r="AO9" s="22">
        <v>83.794019701940201</v>
      </c>
      <c r="AP9" s="22">
        <v>83.788383642400206</v>
      </c>
      <c r="AQ9" s="22">
        <v>83.828737883513597</v>
      </c>
      <c r="AR9" s="22">
        <v>83.829466649216499</v>
      </c>
      <c r="AT9" s="126"/>
      <c r="AU9" s="126"/>
    </row>
    <row r="10" spans="2:47" x14ac:dyDescent="0.25">
      <c r="B10" s="7">
        <v>1995</v>
      </c>
      <c r="C10" s="13">
        <v>4</v>
      </c>
      <c r="D10" s="9">
        <v>85.252351887711498</v>
      </c>
      <c r="E10" s="9">
        <v>85.232237051916101</v>
      </c>
      <c r="F10" s="9">
        <v>85.232428872660904</v>
      </c>
      <c r="G10" s="9">
        <v>85.232252314919407</v>
      </c>
      <c r="H10" s="9">
        <v>85.233688030757406</v>
      </c>
      <c r="I10" s="9">
        <v>85.2070181240138</v>
      </c>
      <c r="J10" s="9">
        <v>85.202950056114105</v>
      </c>
      <c r="K10" s="9">
        <v>85.216864263829095</v>
      </c>
      <c r="L10" s="9">
        <v>85.187194715609806</v>
      </c>
      <c r="M10" s="9">
        <v>85.125630385185801</v>
      </c>
      <c r="N10" s="9">
        <v>85.130110707842405</v>
      </c>
      <c r="O10" s="9">
        <v>85.119196001575503</v>
      </c>
      <c r="P10" s="9">
        <v>85.111351715468402</v>
      </c>
      <c r="Q10" s="9">
        <v>85.118662988526097</v>
      </c>
      <c r="R10" s="9">
        <v>85.116951113792993</v>
      </c>
      <c r="S10" s="9">
        <v>85.124560296858903</v>
      </c>
      <c r="T10" s="9">
        <v>85.155827181728</v>
      </c>
      <c r="U10" s="9">
        <v>85.158936018249307</v>
      </c>
      <c r="V10" s="9">
        <v>85.159578602939405</v>
      </c>
      <c r="W10" s="9">
        <v>85.157824785040006</v>
      </c>
      <c r="X10" s="9">
        <v>85.158514057264995</v>
      </c>
      <c r="Y10" s="9">
        <v>85.179298640845801</v>
      </c>
      <c r="Z10" s="9">
        <v>85.178410310763496</v>
      </c>
      <c r="AA10" s="9">
        <v>85.151356333267501</v>
      </c>
      <c r="AB10" s="9">
        <v>85.146142706030602</v>
      </c>
      <c r="AC10" s="9">
        <v>85.177796430812293</v>
      </c>
      <c r="AD10" s="9">
        <v>85.177593424674896</v>
      </c>
      <c r="AE10" s="9">
        <v>85.1891188261786</v>
      </c>
      <c r="AF10" s="9">
        <v>85.190169234486206</v>
      </c>
      <c r="AG10" s="22">
        <v>85.190239841889095</v>
      </c>
      <c r="AH10" s="22">
        <v>85.190284724914406</v>
      </c>
      <c r="AI10" s="22">
        <v>85.190152337403703</v>
      </c>
      <c r="AJ10" s="22">
        <v>85.172358805421993</v>
      </c>
      <c r="AK10" s="22">
        <v>85.202820938965601</v>
      </c>
      <c r="AL10" s="22">
        <v>85.208228670279695</v>
      </c>
      <c r="AM10" s="22">
        <v>85.210356442546001</v>
      </c>
      <c r="AN10" s="22">
        <v>85.217630887678098</v>
      </c>
      <c r="AO10" s="22">
        <v>85.2272012657494</v>
      </c>
      <c r="AP10" s="22">
        <v>85.233414745027204</v>
      </c>
      <c r="AQ10" s="22">
        <v>85.251733925865494</v>
      </c>
      <c r="AR10" s="22">
        <v>85.2535281673388</v>
      </c>
      <c r="AT10" s="126"/>
      <c r="AU10" s="126"/>
    </row>
    <row r="11" spans="2:47" x14ac:dyDescent="0.25">
      <c r="B11" s="15">
        <v>1996</v>
      </c>
      <c r="C11" s="16">
        <v>1</v>
      </c>
      <c r="D11" s="17">
        <v>85.531064784097794</v>
      </c>
      <c r="E11" s="17">
        <v>85.641175166474497</v>
      </c>
      <c r="F11" s="17">
        <v>85.6731974164109</v>
      </c>
      <c r="G11" s="17">
        <v>85.6802836129974</v>
      </c>
      <c r="H11" s="17">
        <v>85.688130929789594</v>
      </c>
      <c r="I11" s="17">
        <v>85.814131620928904</v>
      </c>
      <c r="J11" s="17">
        <v>85.835608168929198</v>
      </c>
      <c r="K11" s="17">
        <v>85.824349039123305</v>
      </c>
      <c r="L11" s="17">
        <v>85.829655381221897</v>
      </c>
      <c r="M11" s="17">
        <v>85.755658827909699</v>
      </c>
      <c r="N11" s="17">
        <v>85.764681116699904</v>
      </c>
      <c r="O11" s="17">
        <v>85.762540515176894</v>
      </c>
      <c r="P11" s="17">
        <v>85.760080492294904</v>
      </c>
      <c r="Q11" s="17">
        <v>85.7680374787993</v>
      </c>
      <c r="R11" s="17">
        <v>85.7416486323458</v>
      </c>
      <c r="S11" s="17">
        <v>85.757997441097899</v>
      </c>
      <c r="T11" s="17">
        <v>85.801293206012105</v>
      </c>
      <c r="U11" s="17">
        <v>85.703541468970698</v>
      </c>
      <c r="V11" s="17">
        <v>85.727519584845197</v>
      </c>
      <c r="W11" s="17">
        <v>85.720922417022805</v>
      </c>
      <c r="X11" s="17">
        <v>85.720184654411796</v>
      </c>
      <c r="Y11" s="17">
        <v>85.698826890573898</v>
      </c>
      <c r="Z11" s="17">
        <v>85.695041396913894</v>
      </c>
      <c r="AA11" s="17">
        <v>85.7131695859226</v>
      </c>
      <c r="AB11" s="17">
        <v>85.707985005884794</v>
      </c>
      <c r="AC11" s="17">
        <v>85.675025165772894</v>
      </c>
      <c r="AD11" s="17">
        <v>85.675468666150607</v>
      </c>
      <c r="AE11" s="17">
        <v>85.671486107006103</v>
      </c>
      <c r="AF11" s="17">
        <v>85.671967754532602</v>
      </c>
      <c r="AG11" s="23">
        <v>85.671060302847494</v>
      </c>
      <c r="AH11" s="23">
        <v>85.669766049070901</v>
      </c>
      <c r="AI11" s="23">
        <v>85.671803905783705</v>
      </c>
      <c r="AJ11" s="23">
        <v>85.656164066852597</v>
      </c>
      <c r="AK11" s="23">
        <v>85.518806226019194</v>
      </c>
      <c r="AL11" s="23">
        <v>85.433412272526496</v>
      </c>
      <c r="AM11" s="23">
        <v>85.432671547292699</v>
      </c>
      <c r="AN11" s="23">
        <v>85.443072781138198</v>
      </c>
      <c r="AO11" s="23">
        <v>85.387545167062399</v>
      </c>
      <c r="AP11" s="23">
        <v>85.361840770158594</v>
      </c>
      <c r="AQ11" s="23">
        <v>85.353327854637499</v>
      </c>
      <c r="AR11" s="23">
        <v>85.355149862372798</v>
      </c>
      <c r="AT11" s="126"/>
      <c r="AU11" s="126"/>
    </row>
    <row r="12" spans="2:47" x14ac:dyDescent="0.25">
      <c r="B12" s="7">
        <v>1996</v>
      </c>
      <c r="C12" s="13">
        <v>2</v>
      </c>
      <c r="D12" s="9">
        <v>86.494372394557303</v>
      </c>
      <c r="E12" s="9">
        <v>86.510489057661403</v>
      </c>
      <c r="F12" s="9">
        <v>86.517066617848897</v>
      </c>
      <c r="G12" s="9">
        <v>86.518558462350597</v>
      </c>
      <c r="H12" s="9">
        <v>86.518212101698694</v>
      </c>
      <c r="I12" s="9">
        <v>86.510707062869599</v>
      </c>
      <c r="J12" s="9">
        <v>86.505912761834594</v>
      </c>
      <c r="K12" s="9">
        <v>86.519689618744096</v>
      </c>
      <c r="L12" s="9">
        <v>86.5252225376951</v>
      </c>
      <c r="M12" s="9">
        <v>86.5034069278598</v>
      </c>
      <c r="N12" s="9">
        <v>86.513435666026595</v>
      </c>
      <c r="O12" s="9">
        <v>86.516123616005402</v>
      </c>
      <c r="P12" s="9">
        <v>86.514355141546105</v>
      </c>
      <c r="Q12" s="9">
        <v>86.515836998397901</v>
      </c>
      <c r="R12" s="9">
        <v>86.501411577652902</v>
      </c>
      <c r="S12" s="9">
        <v>86.500716784104299</v>
      </c>
      <c r="T12" s="9">
        <v>86.491265625880999</v>
      </c>
      <c r="U12" s="9">
        <v>86.472159466169103</v>
      </c>
      <c r="V12" s="9">
        <v>86.493298428247002</v>
      </c>
      <c r="W12" s="9">
        <v>86.494584983971393</v>
      </c>
      <c r="X12" s="9">
        <v>86.494314378238499</v>
      </c>
      <c r="Y12" s="9">
        <v>86.481905854153496</v>
      </c>
      <c r="Z12" s="9">
        <v>86.473828876514403</v>
      </c>
      <c r="AA12" s="9">
        <v>86.475973802809094</v>
      </c>
      <c r="AB12" s="9">
        <v>86.477987101745001</v>
      </c>
      <c r="AC12" s="9">
        <v>86.4597835288059</v>
      </c>
      <c r="AD12" s="9">
        <v>86.460787675823795</v>
      </c>
      <c r="AE12" s="9">
        <v>86.464186905850397</v>
      </c>
      <c r="AF12" s="9">
        <v>86.463709718839894</v>
      </c>
      <c r="AG12" s="22">
        <v>86.462482161702397</v>
      </c>
      <c r="AH12" s="22">
        <v>86.461575199810895</v>
      </c>
      <c r="AI12" s="22">
        <v>86.460718719267504</v>
      </c>
      <c r="AJ12" s="22">
        <v>86.460612855080996</v>
      </c>
      <c r="AK12" s="22">
        <v>86.4485100546746</v>
      </c>
      <c r="AL12" s="22">
        <v>86.442042012811797</v>
      </c>
      <c r="AM12" s="22">
        <v>86.441601840210396</v>
      </c>
      <c r="AN12" s="22">
        <v>86.446443970495594</v>
      </c>
      <c r="AO12" s="22">
        <v>86.454325684713396</v>
      </c>
      <c r="AP12" s="22">
        <v>86.461729868934597</v>
      </c>
      <c r="AQ12" s="22">
        <v>86.456483508886805</v>
      </c>
      <c r="AR12" s="22">
        <v>86.457022211828502</v>
      </c>
      <c r="AT12" s="126"/>
      <c r="AU12" s="126"/>
    </row>
    <row r="13" spans="2:47" x14ac:dyDescent="0.25">
      <c r="B13" s="7">
        <v>1996</v>
      </c>
      <c r="C13" s="13">
        <v>3</v>
      </c>
      <c r="D13" s="9">
        <v>87.592016229405701</v>
      </c>
      <c r="E13" s="9">
        <v>87.609220884830407</v>
      </c>
      <c r="F13" s="9">
        <v>87.6245820160389</v>
      </c>
      <c r="G13" s="9">
        <v>87.629539853675695</v>
      </c>
      <c r="H13" s="9">
        <v>87.624296467420706</v>
      </c>
      <c r="I13" s="9">
        <v>87.639358077023104</v>
      </c>
      <c r="J13" s="9">
        <v>87.641652983322601</v>
      </c>
      <c r="K13" s="9">
        <v>87.641355053958407</v>
      </c>
      <c r="L13" s="9">
        <v>87.664619702938097</v>
      </c>
      <c r="M13" s="9">
        <v>87.723288011047799</v>
      </c>
      <c r="N13" s="9">
        <v>87.720599114999203</v>
      </c>
      <c r="O13" s="9">
        <v>87.728164628765697</v>
      </c>
      <c r="P13" s="9">
        <v>87.733424340468204</v>
      </c>
      <c r="Q13" s="9">
        <v>87.729552054536299</v>
      </c>
      <c r="R13" s="9">
        <v>87.730650908085494</v>
      </c>
      <c r="S13" s="9">
        <v>87.725951216278901</v>
      </c>
      <c r="T13" s="9">
        <v>87.689236785204301</v>
      </c>
      <c r="U13" s="9">
        <v>87.689561646275905</v>
      </c>
      <c r="V13" s="9">
        <v>87.6977910934459</v>
      </c>
      <c r="W13" s="9">
        <v>87.700088650619193</v>
      </c>
      <c r="X13" s="9">
        <v>87.699210799752393</v>
      </c>
      <c r="Y13" s="9">
        <v>87.678306016529106</v>
      </c>
      <c r="Z13" s="9">
        <v>87.675027434656002</v>
      </c>
      <c r="AA13" s="9">
        <v>87.686632972644304</v>
      </c>
      <c r="AB13" s="9">
        <v>87.6919516916427</v>
      </c>
      <c r="AC13" s="9">
        <v>87.668288566626998</v>
      </c>
      <c r="AD13" s="9">
        <v>87.668986690229602</v>
      </c>
      <c r="AE13" s="9">
        <v>87.655190803879094</v>
      </c>
      <c r="AF13" s="9">
        <v>87.654846086156297</v>
      </c>
      <c r="AG13" s="22">
        <v>87.658648505209698</v>
      </c>
      <c r="AH13" s="22">
        <v>87.658255794029799</v>
      </c>
      <c r="AI13" s="22">
        <v>87.659586465592696</v>
      </c>
      <c r="AJ13" s="22">
        <v>87.680532400092801</v>
      </c>
      <c r="AK13" s="22">
        <v>87.647419536681696</v>
      </c>
      <c r="AL13" s="22">
        <v>87.647162347784601</v>
      </c>
      <c r="AM13" s="22">
        <v>87.645642524030393</v>
      </c>
      <c r="AN13" s="22">
        <v>87.642835029904205</v>
      </c>
      <c r="AO13" s="22">
        <v>87.643309573742698</v>
      </c>
      <c r="AP13" s="22">
        <v>87.639882236968205</v>
      </c>
      <c r="AQ13" s="22">
        <v>87.631295712058701</v>
      </c>
      <c r="AR13" s="22">
        <v>87.631333257272999</v>
      </c>
      <c r="AT13" s="126"/>
      <c r="AU13" s="126"/>
    </row>
    <row r="14" spans="2:47" x14ac:dyDescent="0.25">
      <c r="B14" s="7">
        <v>1996</v>
      </c>
      <c r="C14" s="13">
        <v>4</v>
      </c>
      <c r="D14" s="9">
        <v>88.5959658433881</v>
      </c>
      <c r="E14" s="9">
        <v>88.601780157247902</v>
      </c>
      <c r="F14" s="9">
        <v>88.622273166568505</v>
      </c>
      <c r="G14" s="9">
        <v>88.623764728424703</v>
      </c>
      <c r="H14" s="9">
        <v>88.618606538109802</v>
      </c>
      <c r="I14" s="9">
        <v>88.579831445050701</v>
      </c>
      <c r="J14" s="9">
        <v>88.573717262788804</v>
      </c>
      <c r="K14" s="9">
        <v>88.602165919513993</v>
      </c>
      <c r="L14" s="9">
        <v>88.633647201889502</v>
      </c>
      <c r="M14" s="9">
        <v>88.694493390458703</v>
      </c>
      <c r="N14" s="9">
        <v>88.692435593648995</v>
      </c>
      <c r="O14" s="9">
        <v>88.701927953527303</v>
      </c>
      <c r="P14" s="9">
        <v>88.709680206078104</v>
      </c>
      <c r="Q14" s="9">
        <v>88.703468007536898</v>
      </c>
      <c r="R14" s="9">
        <v>88.703879793208998</v>
      </c>
      <c r="S14" s="9">
        <v>88.693578160046499</v>
      </c>
      <c r="T14" s="9">
        <v>88.6225148445873</v>
      </c>
      <c r="U14" s="9">
        <v>88.644352905518105</v>
      </c>
      <c r="V14" s="9">
        <v>88.662979358233102</v>
      </c>
      <c r="W14" s="9">
        <v>88.6686680135183</v>
      </c>
      <c r="X14" s="9">
        <v>88.666643938938094</v>
      </c>
      <c r="Y14" s="9">
        <v>88.642050053872197</v>
      </c>
      <c r="Z14" s="9">
        <v>88.632198621940802</v>
      </c>
      <c r="AA14" s="9">
        <v>88.636238476788193</v>
      </c>
      <c r="AB14" s="9">
        <v>88.643362115108999</v>
      </c>
      <c r="AC14" s="9">
        <v>88.626475475297298</v>
      </c>
      <c r="AD14" s="9">
        <v>88.627644358775697</v>
      </c>
      <c r="AE14" s="9">
        <v>88.618463443062396</v>
      </c>
      <c r="AF14" s="9">
        <v>88.617120581754804</v>
      </c>
      <c r="AG14" s="22">
        <v>88.624689092059299</v>
      </c>
      <c r="AH14" s="22">
        <v>88.624049342788098</v>
      </c>
      <c r="AI14" s="22">
        <v>88.624624206470699</v>
      </c>
      <c r="AJ14" s="22">
        <v>88.644129132367894</v>
      </c>
      <c r="AK14" s="22">
        <v>88.621393876008696</v>
      </c>
      <c r="AL14" s="22">
        <v>88.632346699538701</v>
      </c>
      <c r="AM14" s="22">
        <v>88.630564108248905</v>
      </c>
      <c r="AN14" s="22">
        <v>88.614138503358703</v>
      </c>
      <c r="AO14" s="22">
        <v>88.621248794486306</v>
      </c>
      <c r="AP14" s="22">
        <v>88.634819645277005</v>
      </c>
      <c r="AQ14" s="22">
        <v>88.604351875767506</v>
      </c>
      <c r="AR14" s="22">
        <v>88.604981289574795</v>
      </c>
      <c r="AT14" s="126"/>
      <c r="AU14" s="126"/>
    </row>
    <row r="15" spans="2:47" x14ac:dyDescent="0.25">
      <c r="B15" s="15">
        <v>1997</v>
      </c>
      <c r="C15" s="16">
        <v>1</v>
      </c>
      <c r="D15" s="17">
        <v>89.626264153048595</v>
      </c>
      <c r="E15" s="17">
        <v>89.5779992469608</v>
      </c>
      <c r="F15" s="17">
        <v>89.531258772443493</v>
      </c>
      <c r="G15" s="17">
        <v>89.518345035561495</v>
      </c>
      <c r="H15" s="17">
        <v>89.525292022531801</v>
      </c>
      <c r="I15" s="17">
        <v>89.452469097139002</v>
      </c>
      <c r="J15" s="17">
        <v>89.429961501901602</v>
      </c>
      <c r="K15" s="17">
        <v>89.428535324134998</v>
      </c>
      <c r="L15" s="17">
        <v>89.393657555504802</v>
      </c>
      <c r="M15" s="17">
        <v>89.302962095214596</v>
      </c>
      <c r="N15" s="17">
        <v>89.324999560130806</v>
      </c>
      <c r="O15" s="17">
        <v>89.327535348695804</v>
      </c>
      <c r="P15" s="17">
        <v>89.322820064368202</v>
      </c>
      <c r="Q15" s="17">
        <v>89.326744630593296</v>
      </c>
      <c r="R15" s="17">
        <v>89.295400662683505</v>
      </c>
      <c r="S15" s="17">
        <v>89.290374794764205</v>
      </c>
      <c r="T15" s="17">
        <v>89.314233406728903</v>
      </c>
      <c r="U15" s="17">
        <v>89.330520962552498</v>
      </c>
      <c r="V15" s="17">
        <v>89.335747264738998</v>
      </c>
      <c r="W15" s="17">
        <v>89.337197076914904</v>
      </c>
      <c r="X15" s="17">
        <v>89.338375061730702</v>
      </c>
      <c r="Y15" s="17">
        <v>89.370888262941193</v>
      </c>
      <c r="Z15" s="17">
        <v>89.367594911834303</v>
      </c>
      <c r="AA15" s="17">
        <v>89.339162756118697</v>
      </c>
      <c r="AB15" s="17">
        <v>89.334725467015602</v>
      </c>
      <c r="AC15" s="17">
        <v>89.374846257462195</v>
      </c>
      <c r="AD15" s="17">
        <v>89.374527431772094</v>
      </c>
      <c r="AE15" s="17">
        <v>89.391962849875497</v>
      </c>
      <c r="AF15" s="17">
        <v>89.390803670120206</v>
      </c>
      <c r="AG15" s="23">
        <v>89.387651713685003</v>
      </c>
      <c r="AH15" s="23">
        <v>89.386767365902301</v>
      </c>
      <c r="AI15" s="23">
        <v>89.382454100317901</v>
      </c>
      <c r="AJ15" s="23">
        <v>89.361405293783605</v>
      </c>
      <c r="AK15" s="23">
        <v>89.461865166979905</v>
      </c>
      <c r="AL15" s="23">
        <v>89.497938500131497</v>
      </c>
      <c r="AM15" s="23">
        <v>89.499968603673807</v>
      </c>
      <c r="AN15" s="23">
        <v>89.499311967688399</v>
      </c>
      <c r="AO15" s="23">
        <v>89.531430402481504</v>
      </c>
      <c r="AP15" s="23">
        <v>89.567259207083197</v>
      </c>
      <c r="AQ15" s="23">
        <v>89.559085636652298</v>
      </c>
      <c r="AR15" s="23">
        <v>89.559998112472599</v>
      </c>
      <c r="AT15" s="126"/>
      <c r="AU15" s="126"/>
    </row>
    <row r="16" spans="2:47" x14ac:dyDescent="0.25">
      <c r="B16" s="7">
        <v>1997</v>
      </c>
      <c r="C16" s="13">
        <v>2</v>
      </c>
      <c r="D16" s="9">
        <v>90.465856847597493</v>
      </c>
      <c r="E16" s="9">
        <v>90.452732563481803</v>
      </c>
      <c r="F16" s="9">
        <v>90.446122683784793</v>
      </c>
      <c r="G16" s="9">
        <v>90.446400152641004</v>
      </c>
      <c r="H16" s="9">
        <v>90.448230919547299</v>
      </c>
      <c r="I16" s="9">
        <v>90.501059256727501</v>
      </c>
      <c r="J16" s="9">
        <v>90.520696396345798</v>
      </c>
      <c r="K16" s="9">
        <v>90.493306856932506</v>
      </c>
      <c r="L16" s="9">
        <v>90.486552817151903</v>
      </c>
      <c r="M16" s="9">
        <v>90.519796564298801</v>
      </c>
      <c r="N16" s="9">
        <v>90.497609375749605</v>
      </c>
      <c r="O16" s="9">
        <v>90.485165386364898</v>
      </c>
      <c r="P16" s="9">
        <v>90.480816441950793</v>
      </c>
      <c r="Q16" s="9">
        <v>90.478761140325801</v>
      </c>
      <c r="R16" s="9">
        <v>90.522060380375095</v>
      </c>
      <c r="S16" s="9">
        <v>90.530332453067203</v>
      </c>
      <c r="T16" s="9">
        <v>90.574582696199698</v>
      </c>
      <c r="U16" s="9">
        <v>90.585561815648703</v>
      </c>
      <c r="V16" s="9">
        <v>90.538846763633899</v>
      </c>
      <c r="W16" s="9">
        <v>90.533206899712695</v>
      </c>
      <c r="X16" s="9">
        <v>90.5345031675039</v>
      </c>
      <c r="Y16" s="9">
        <v>90.550446035368694</v>
      </c>
      <c r="Z16" s="9">
        <v>90.569375579407904</v>
      </c>
      <c r="AA16" s="9">
        <v>90.583792971140099</v>
      </c>
      <c r="AB16" s="9">
        <v>90.579705864945694</v>
      </c>
      <c r="AC16" s="9">
        <v>90.589868864662705</v>
      </c>
      <c r="AD16" s="9">
        <v>90.587845953558599</v>
      </c>
      <c r="AE16" s="9">
        <v>90.591764777066999</v>
      </c>
      <c r="AF16" s="9">
        <v>90.5936855049695</v>
      </c>
      <c r="AG16" s="22">
        <v>90.588713645466498</v>
      </c>
      <c r="AH16" s="22">
        <v>90.591225905558105</v>
      </c>
      <c r="AI16" s="22">
        <v>90.593110180338599</v>
      </c>
      <c r="AJ16" s="22">
        <v>90.584584746826494</v>
      </c>
      <c r="AK16" s="22">
        <v>90.5840158925037</v>
      </c>
      <c r="AL16" s="22">
        <v>90.571078658209302</v>
      </c>
      <c r="AM16" s="22">
        <v>90.571597849052594</v>
      </c>
      <c r="AN16" s="22">
        <v>90.578991236981494</v>
      </c>
      <c r="AO16" s="22">
        <v>90.552649522521705</v>
      </c>
      <c r="AP16" s="22">
        <v>90.513477175371506</v>
      </c>
      <c r="AQ16" s="22">
        <v>90.551178277981904</v>
      </c>
      <c r="AR16" s="22">
        <v>90.548275092893405</v>
      </c>
      <c r="AT16" s="126"/>
      <c r="AU16" s="126"/>
    </row>
    <row r="17" spans="2:47" x14ac:dyDescent="0.25">
      <c r="B17" s="7">
        <v>1997</v>
      </c>
      <c r="C17" s="13">
        <v>3</v>
      </c>
      <c r="D17" s="9">
        <v>91.1259492991977</v>
      </c>
      <c r="E17" s="9">
        <v>91.144406812182893</v>
      </c>
      <c r="F17" s="9">
        <v>91.163425432895494</v>
      </c>
      <c r="G17" s="9">
        <v>91.170021187118806</v>
      </c>
      <c r="H17" s="9">
        <v>91.163155335985195</v>
      </c>
      <c r="I17" s="9">
        <v>91.179870370178193</v>
      </c>
      <c r="J17" s="9">
        <v>91.183428754899694</v>
      </c>
      <c r="K17" s="9">
        <v>91.177549284591095</v>
      </c>
      <c r="L17" s="9">
        <v>91.201089746383403</v>
      </c>
      <c r="M17" s="9">
        <v>91.2719186085926</v>
      </c>
      <c r="N17" s="9">
        <v>91.265484461831505</v>
      </c>
      <c r="O17" s="9">
        <v>91.272830522979106</v>
      </c>
      <c r="P17" s="9">
        <v>91.2797177493199</v>
      </c>
      <c r="Q17" s="9">
        <v>91.275536888840406</v>
      </c>
      <c r="R17" s="9">
        <v>91.278554633477</v>
      </c>
      <c r="S17" s="9">
        <v>91.273834449477604</v>
      </c>
      <c r="T17" s="9">
        <v>91.235316014596194</v>
      </c>
      <c r="U17" s="9">
        <v>91.238881275313602</v>
      </c>
      <c r="V17" s="9">
        <v>91.244752673490098</v>
      </c>
      <c r="W17" s="9">
        <v>91.247106511257002</v>
      </c>
      <c r="X17" s="9">
        <v>91.245872226582307</v>
      </c>
      <c r="Y17" s="9">
        <v>91.225297211321305</v>
      </c>
      <c r="Z17" s="9">
        <v>91.223966868315003</v>
      </c>
      <c r="AA17" s="9">
        <v>91.236110172055305</v>
      </c>
      <c r="AB17" s="9">
        <v>91.240885222797303</v>
      </c>
      <c r="AC17" s="9">
        <v>91.220089959282703</v>
      </c>
      <c r="AD17" s="9">
        <v>91.220731272855502</v>
      </c>
      <c r="AE17" s="9">
        <v>91.198808603692598</v>
      </c>
      <c r="AF17" s="9">
        <v>91.198297885613499</v>
      </c>
      <c r="AG17" s="22">
        <v>91.202899595565995</v>
      </c>
      <c r="AH17" s="22">
        <v>91.202697120536101</v>
      </c>
      <c r="AI17" s="22">
        <v>91.204320240914896</v>
      </c>
      <c r="AJ17" s="22">
        <v>91.230972535968405</v>
      </c>
      <c r="AK17" s="22">
        <v>91.192351686624406</v>
      </c>
      <c r="AL17" s="22">
        <v>91.191560161567494</v>
      </c>
      <c r="AM17" s="22">
        <v>91.189957374821105</v>
      </c>
      <c r="AN17" s="22">
        <v>91.18958595881</v>
      </c>
      <c r="AO17" s="22">
        <v>91.191209442909795</v>
      </c>
      <c r="AP17" s="22">
        <v>91.184551631228501</v>
      </c>
      <c r="AQ17" s="22">
        <v>91.179770713667196</v>
      </c>
      <c r="AR17" s="22">
        <v>91.179401019123702</v>
      </c>
      <c r="AT17" s="126"/>
      <c r="AU17" s="126"/>
    </row>
    <row r="18" spans="2:47" x14ac:dyDescent="0.25">
      <c r="B18" s="7">
        <v>1997</v>
      </c>
      <c r="C18" s="13">
        <v>4</v>
      </c>
      <c r="D18" s="9">
        <v>91.272124198525503</v>
      </c>
      <c r="E18" s="9">
        <v>91.279468935509001</v>
      </c>
      <c r="F18" s="9">
        <v>91.299835043638296</v>
      </c>
      <c r="G18" s="9">
        <v>91.302412008896297</v>
      </c>
      <c r="H18" s="9">
        <v>91.298386158887297</v>
      </c>
      <c r="I18" s="9">
        <v>91.270876155277506</v>
      </c>
      <c r="J18" s="9">
        <v>91.266875645717604</v>
      </c>
      <c r="K18" s="9">
        <v>91.294674949503701</v>
      </c>
      <c r="L18" s="9">
        <v>91.319807782020902</v>
      </c>
      <c r="M18" s="9">
        <v>91.356731560594</v>
      </c>
      <c r="N18" s="9">
        <v>91.353862228485895</v>
      </c>
      <c r="O18" s="9">
        <v>91.358828249797497</v>
      </c>
      <c r="P18" s="9">
        <v>91.364760669744001</v>
      </c>
      <c r="Q18" s="9">
        <v>91.360991024636505</v>
      </c>
      <c r="R18" s="9">
        <v>91.362504512918704</v>
      </c>
      <c r="S18" s="9">
        <v>91.356613806257499</v>
      </c>
      <c r="T18" s="9">
        <v>91.304764476949302</v>
      </c>
      <c r="U18" s="9">
        <v>91.312063598181794</v>
      </c>
      <c r="V18" s="9">
        <v>91.331503278558998</v>
      </c>
      <c r="W18" s="9">
        <v>91.335658551784405</v>
      </c>
      <c r="X18" s="9">
        <v>91.334003550646699</v>
      </c>
      <c r="Y18" s="9">
        <v>91.310406784254994</v>
      </c>
      <c r="Z18" s="9">
        <v>91.301061153693297</v>
      </c>
      <c r="AA18" s="9">
        <v>91.307014349064204</v>
      </c>
      <c r="AB18" s="9">
        <v>91.312766925079501</v>
      </c>
      <c r="AC18" s="9">
        <v>91.291433220691502</v>
      </c>
      <c r="AD18" s="9">
        <v>91.292630219323399</v>
      </c>
      <c r="AE18" s="9">
        <v>91.288806783373303</v>
      </c>
      <c r="AF18" s="9">
        <v>91.287923215270894</v>
      </c>
      <c r="AG18" s="22">
        <v>91.292504100626104</v>
      </c>
      <c r="AH18" s="22">
        <v>91.291991839416596</v>
      </c>
      <c r="AI18" s="22">
        <v>91.292499901559694</v>
      </c>
      <c r="AJ18" s="22">
        <v>91.305053888714198</v>
      </c>
      <c r="AK18" s="22">
        <v>91.283884777789595</v>
      </c>
      <c r="AL18" s="22">
        <v>91.288532672250795</v>
      </c>
      <c r="AM18" s="22">
        <v>91.287286966307903</v>
      </c>
      <c r="AN18" s="22">
        <v>91.272779306760498</v>
      </c>
      <c r="AO18" s="22">
        <v>91.275610784594306</v>
      </c>
      <c r="AP18" s="22">
        <v>91.288372031733303</v>
      </c>
      <c r="AQ18" s="22">
        <v>91.261318838740294</v>
      </c>
      <c r="AR18" s="22">
        <v>91.261970873972402</v>
      </c>
      <c r="AT18" s="126"/>
      <c r="AU18" s="126"/>
    </row>
    <row r="19" spans="2:47" x14ac:dyDescent="0.25">
      <c r="B19" s="15">
        <v>1998</v>
      </c>
      <c r="C19" s="16">
        <v>1</v>
      </c>
      <c r="D19" s="17">
        <v>92.3863430225054</v>
      </c>
      <c r="E19" s="17">
        <v>92.306937194248604</v>
      </c>
      <c r="F19" s="17">
        <v>92.233652042502101</v>
      </c>
      <c r="G19" s="17">
        <v>92.215724114593399</v>
      </c>
      <c r="H19" s="17">
        <v>92.226628836369102</v>
      </c>
      <c r="I19" s="17">
        <v>92.224671380095998</v>
      </c>
      <c r="J19" s="17">
        <v>92.228011792235094</v>
      </c>
      <c r="K19" s="17">
        <v>92.170534896156795</v>
      </c>
      <c r="L19" s="17">
        <v>92.118921680813301</v>
      </c>
      <c r="M19" s="17">
        <v>92.093834592767706</v>
      </c>
      <c r="N19" s="17">
        <v>92.076768838210398</v>
      </c>
      <c r="O19" s="17">
        <v>92.067141160389497</v>
      </c>
      <c r="P19" s="17">
        <v>92.068048490182306</v>
      </c>
      <c r="Q19" s="17">
        <v>92.067018702788403</v>
      </c>
      <c r="R19" s="17">
        <v>92.093545538837702</v>
      </c>
      <c r="S19" s="17">
        <v>92.095400396031494</v>
      </c>
      <c r="T19" s="17">
        <v>92.183529752417897</v>
      </c>
      <c r="U19" s="17">
        <v>92.241907971833996</v>
      </c>
      <c r="V19" s="17">
        <v>92.163216465715806</v>
      </c>
      <c r="W19" s="17">
        <v>92.156614962880994</v>
      </c>
      <c r="X19" s="17">
        <v>92.160480592299294</v>
      </c>
      <c r="Y19" s="17">
        <v>92.233383372897507</v>
      </c>
      <c r="Z19" s="17">
        <v>92.262739417121594</v>
      </c>
      <c r="AA19" s="17">
        <v>92.244303724101698</v>
      </c>
      <c r="AB19" s="17">
        <v>92.232754195088006</v>
      </c>
      <c r="AC19" s="17">
        <v>92.313921180225407</v>
      </c>
      <c r="AD19" s="17">
        <v>92.309692862372302</v>
      </c>
      <c r="AE19" s="17">
        <v>92.328539803543507</v>
      </c>
      <c r="AF19" s="17">
        <v>92.330042514835597</v>
      </c>
      <c r="AG19" s="23">
        <v>92.321816430112307</v>
      </c>
      <c r="AH19" s="23">
        <v>92.324582309655</v>
      </c>
      <c r="AI19" s="23">
        <v>92.322602816853703</v>
      </c>
      <c r="AJ19" s="23">
        <v>92.2918987292732</v>
      </c>
      <c r="AK19" s="23">
        <v>92.409326381301597</v>
      </c>
      <c r="AL19" s="23">
        <v>92.439154739695596</v>
      </c>
      <c r="AM19" s="23">
        <v>92.441915580136197</v>
      </c>
      <c r="AN19" s="23">
        <v>92.441540520960601</v>
      </c>
      <c r="AO19" s="23">
        <v>92.434545797979396</v>
      </c>
      <c r="AP19" s="23">
        <v>92.423213680923496</v>
      </c>
      <c r="AQ19" s="23">
        <v>92.457820280344706</v>
      </c>
      <c r="AR19" s="23">
        <v>92.454884269159805</v>
      </c>
      <c r="AT19" s="126"/>
      <c r="AU19" s="126"/>
    </row>
    <row r="20" spans="2:47" x14ac:dyDescent="0.25">
      <c r="B20" s="7">
        <v>1998</v>
      </c>
      <c r="C20" s="13">
        <v>2</v>
      </c>
      <c r="D20" s="9">
        <v>91.916476800834801</v>
      </c>
      <c r="E20" s="9">
        <v>91.929721125234806</v>
      </c>
      <c r="F20" s="9">
        <v>91.946395042555906</v>
      </c>
      <c r="G20" s="9">
        <v>91.950416050571704</v>
      </c>
      <c r="H20" s="9">
        <v>91.947524307464306</v>
      </c>
      <c r="I20" s="9">
        <v>91.919030497035493</v>
      </c>
      <c r="J20" s="9">
        <v>91.910916504050505</v>
      </c>
      <c r="K20" s="9">
        <v>91.943570206135504</v>
      </c>
      <c r="L20" s="9">
        <v>91.957898857950099</v>
      </c>
      <c r="M20" s="9">
        <v>91.938628420035997</v>
      </c>
      <c r="N20" s="9">
        <v>91.958042416534695</v>
      </c>
      <c r="O20" s="9">
        <v>91.960871661913103</v>
      </c>
      <c r="P20" s="9">
        <v>91.950269622672806</v>
      </c>
      <c r="Q20" s="9">
        <v>91.951145148262995</v>
      </c>
      <c r="R20" s="9">
        <v>91.937177467470306</v>
      </c>
      <c r="S20" s="9">
        <v>91.935074692850804</v>
      </c>
      <c r="T20" s="9">
        <v>91.903080085336896</v>
      </c>
      <c r="U20" s="9">
        <v>91.8839142484413</v>
      </c>
      <c r="V20" s="9">
        <v>91.918876432109698</v>
      </c>
      <c r="W20" s="9">
        <v>91.9219084958699</v>
      </c>
      <c r="X20" s="9">
        <v>91.920913043163097</v>
      </c>
      <c r="Y20" s="9">
        <v>91.897093974485401</v>
      </c>
      <c r="Z20" s="9">
        <v>91.882677503058602</v>
      </c>
      <c r="AA20" s="9">
        <v>91.884877538977406</v>
      </c>
      <c r="AB20" s="9">
        <v>91.889161990103503</v>
      </c>
      <c r="AC20" s="9">
        <v>91.861622631140094</v>
      </c>
      <c r="AD20" s="9">
        <v>91.863374811300901</v>
      </c>
      <c r="AE20" s="9">
        <v>91.869096642831593</v>
      </c>
      <c r="AF20" s="9">
        <v>91.868220312705603</v>
      </c>
      <c r="AG20" s="22">
        <v>91.869790395984893</v>
      </c>
      <c r="AH20" s="22">
        <v>91.868574662842903</v>
      </c>
      <c r="AI20" s="22">
        <v>91.867487445169203</v>
      </c>
      <c r="AJ20" s="22">
        <v>91.869017935916204</v>
      </c>
      <c r="AK20" s="22">
        <v>91.857127606840095</v>
      </c>
      <c r="AL20" s="22">
        <v>91.856525074040206</v>
      </c>
      <c r="AM20" s="22">
        <v>91.856013444252696</v>
      </c>
      <c r="AN20" s="22">
        <v>91.8602683156588</v>
      </c>
      <c r="AO20" s="22">
        <v>91.874662890188404</v>
      </c>
      <c r="AP20" s="22">
        <v>91.883309534262096</v>
      </c>
      <c r="AQ20" s="22">
        <v>91.875953924890993</v>
      </c>
      <c r="AR20" s="22">
        <v>91.876951929058293</v>
      </c>
      <c r="AT20" s="126"/>
      <c r="AU20" s="126"/>
    </row>
    <row r="21" spans="2:47" x14ac:dyDescent="0.25">
      <c r="B21" s="7">
        <v>1998</v>
      </c>
      <c r="C21" s="13">
        <v>3</v>
      </c>
      <c r="D21" s="9">
        <v>92.198379675530504</v>
      </c>
      <c r="E21" s="9">
        <v>92.218212803283805</v>
      </c>
      <c r="F21" s="9">
        <v>92.240170663522903</v>
      </c>
      <c r="G21" s="9">
        <v>92.246035423203296</v>
      </c>
      <c r="H21" s="9">
        <v>92.2399954587449</v>
      </c>
      <c r="I21" s="9">
        <v>92.253171922586404</v>
      </c>
      <c r="J21" s="9">
        <v>92.255855399592207</v>
      </c>
      <c r="K21" s="9">
        <v>92.248979033963096</v>
      </c>
      <c r="L21" s="9">
        <v>92.273471370932896</v>
      </c>
      <c r="M21" s="9">
        <v>92.350605555213093</v>
      </c>
      <c r="N21" s="9">
        <v>92.343381692876207</v>
      </c>
      <c r="O21" s="9">
        <v>92.351878704688502</v>
      </c>
      <c r="P21" s="9">
        <v>92.361056108780105</v>
      </c>
      <c r="Q21" s="9">
        <v>92.356892509833798</v>
      </c>
      <c r="R21" s="9">
        <v>92.357400409260293</v>
      </c>
      <c r="S21" s="9">
        <v>92.352026184260893</v>
      </c>
      <c r="T21" s="9">
        <v>92.307301803463005</v>
      </c>
      <c r="U21" s="9">
        <v>92.313301179227096</v>
      </c>
      <c r="V21" s="9">
        <v>92.321526888318502</v>
      </c>
      <c r="W21" s="9">
        <v>92.325116734051903</v>
      </c>
      <c r="X21" s="9">
        <v>92.323004976753793</v>
      </c>
      <c r="Y21" s="9">
        <v>92.301283424358104</v>
      </c>
      <c r="Z21" s="9">
        <v>92.299573572960099</v>
      </c>
      <c r="AA21" s="9">
        <v>92.311197086736499</v>
      </c>
      <c r="AB21" s="9">
        <v>92.316216023216498</v>
      </c>
      <c r="AC21" s="9">
        <v>92.296333158916397</v>
      </c>
      <c r="AD21" s="9">
        <v>92.297128410165698</v>
      </c>
      <c r="AE21" s="9">
        <v>92.268122122595898</v>
      </c>
      <c r="AF21" s="9">
        <v>92.267377735620897</v>
      </c>
      <c r="AG21" s="22">
        <v>92.272940350511405</v>
      </c>
      <c r="AH21" s="22">
        <v>92.272642924308698</v>
      </c>
      <c r="AI21" s="22">
        <v>92.275274368148303</v>
      </c>
      <c r="AJ21" s="22">
        <v>92.307366618943306</v>
      </c>
      <c r="AK21" s="22">
        <v>92.264022193413197</v>
      </c>
      <c r="AL21" s="22">
        <v>92.264483416465794</v>
      </c>
      <c r="AM21" s="22">
        <v>92.262736740564506</v>
      </c>
      <c r="AN21" s="22">
        <v>92.260832914687398</v>
      </c>
      <c r="AO21" s="22">
        <v>92.265121374662101</v>
      </c>
      <c r="AP21" s="22">
        <v>92.262099753517901</v>
      </c>
      <c r="AQ21" s="22">
        <v>92.252511172332404</v>
      </c>
      <c r="AR21" s="22">
        <v>92.252261391950896</v>
      </c>
      <c r="AT21" s="126"/>
      <c r="AU21" s="126"/>
    </row>
    <row r="22" spans="2:47" x14ac:dyDescent="0.25">
      <c r="B22" s="7">
        <v>1998</v>
      </c>
      <c r="C22" s="13">
        <v>4</v>
      </c>
      <c r="D22" s="9">
        <v>93.587320344934895</v>
      </c>
      <c r="E22" s="9">
        <v>93.593879682760004</v>
      </c>
      <c r="F22" s="9">
        <v>93.604930950659394</v>
      </c>
      <c r="G22" s="9">
        <v>93.603353506203902</v>
      </c>
      <c r="H22" s="9">
        <v>93.603529432000698</v>
      </c>
      <c r="I22" s="9">
        <v>93.589060198865198</v>
      </c>
      <c r="J22" s="9">
        <v>93.587162627632097</v>
      </c>
      <c r="K22" s="9">
        <v>93.606874770900106</v>
      </c>
      <c r="L22" s="9">
        <v>93.629918039769393</v>
      </c>
      <c r="M22" s="9">
        <v>93.660810349733893</v>
      </c>
      <c r="N22" s="9">
        <v>93.656535529950403</v>
      </c>
      <c r="O22" s="9">
        <v>93.661486572757099</v>
      </c>
      <c r="P22" s="9">
        <v>93.668585110268495</v>
      </c>
      <c r="Q22" s="9">
        <v>93.664386323793806</v>
      </c>
      <c r="R22" s="9">
        <v>93.667106536965505</v>
      </c>
      <c r="S22" s="9">
        <v>93.661986092339006</v>
      </c>
      <c r="T22" s="9">
        <v>93.620304373898904</v>
      </c>
      <c r="U22" s="9">
        <v>93.626439759999101</v>
      </c>
      <c r="V22" s="9">
        <v>93.638537394966605</v>
      </c>
      <c r="W22" s="9">
        <v>93.641984783731004</v>
      </c>
      <c r="X22" s="9">
        <v>93.640359498554403</v>
      </c>
      <c r="Y22" s="9">
        <v>93.621363110142894</v>
      </c>
      <c r="Z22" s="9">
        <v>93.614770640744297</v>
      </c>
      <c r="AA22" s="9">
        <v>93.623718965468896</v>
      </c>
      <c r="AB22" s="9">
        <v>93.628526716193903</v>
      </c>
      <c r="AC22" s="9">
        <v>93.609806030648897</v>
      </c>
      <c r="AD22" s="9">
        <v>93.610546200925697</v>
      </c>
      <c r="AE22" s="9">
        <v>93.610018221656702</v>
      </c>
      <c r="AF22" s="9">
        <v>93.609255629691106</v>
      </c>
      <c r="AG22" s="22">
        <v>93.612662678832393</v>
      </c>
      <c r="AH22" s="22">
        <v>93.612347390486605</v>
      </c>
      <c r="AI22" s="22">
        <v>93.613282889556103</v>
      </c>
      <c r="AJ22" s="22">
        <v>93.620743992454607</v>
      </c>
      <c r="AK22" s="22">
        <v>93.603162496610906</v>
      </c>
      <c r="AL22" s="22">
        <v>93.605035893271705</v>
      </c>
      <c r="AM22" s="22">
        <v>93.603827698714795</v>
      </c>
      <c r="AN22" s="22">
        <v>93.590500433763907</v>
      </c>
      <c r="AO22" s="22">
        <v>93.587955471887298</v>
      </c>
      <c r="AP22" s="22">
        <v>93.594928436754202</v>
      </c>
      <c r="AQ22" s="22">
        <v>93.571404477292006</v>
      </c>
      <c r="AR22" s="22">
        <v>93.571661076131505</v>
      </c>
      <c r="AT22" s="126"/>
      <c r="AU22" s="126"/>
    </row>
    <row r="23" spans="2:47" x14ac:dyDescent="0.25">
      <c r="B23" s="15">
        <v>1999</v>
      </c>
      <c r="C23" s="16">
        <v>1</v>
      </c>
      <c r="D23" s="17">
        <v>93.9118128214742</v>
      </c>
      <c r="E23" s="17">
        <v>93.837038423422598</v>
      </c>
      <c r="F23" s="17">
        <v>93.776361715140695</v>
      </c>
      <c r="G23" s="17">
        <v>93.767369557558496</v>
      </c>
      <c r="H23" s="17">
        <v>93.768692403456598</v>
      </c>
      <c r="I23" s="17">
        <v>93.750240385012106</v>
      </c>
      <c r="J23" s="17">
        <v>93.749638853770904</v>
      </c>
      <c r="K23" s="17">
        <v>93.706899621045693</v>
      </c>
      <c r="L23" s="17">
        <v>93.657894495692901</v>
      </c>
      <c r="M23" s="17">
        <v>93.628287949826301</v>
      </c>
      <c r="N23" s="17">
        <v>93.612709983942807</v>
      </c>
      <c r="O23" s="17">
        <v>93.602320684667404</v>
      </c>
      <c r="P23" s="17">
        <v>93.602358119462195</v>
      </c>
      <c r="Q23" s="17">
        <v>93.602482208892397</v>
      </c>
      <c r="R23" s="17">
        <v>93.625526062274602</v>
      </c>
      <c r="S23" s="17">
        <v>93.62666332613</v>
      </c>
      <c r="T23" s="17">
        <v>93.705513614473105</v>
      </c>
      <c r="U23" s="17">
        <v>93.755810092914899</v>
      </c>
      <c r="V23" s="17">
        <v>93.691860782960106</v>
      </c>
      <c r="W23" s="17">
        <v>93.684787454475796</v>
      </c>
      <c r="X23" s="17">
        <v>93.689853913712497</v>
      </c>
      <c r="Y23" s="17">
        <v>93.753758038479305</v>
      </c>
      <c r="Z23" s="17">
        <v>93.777410956299704</v>
      </c>
      <c r="AA23" s="17">
        <v>93.7555027774103</v>
      </c>
      <c r="AB23" s="17">
        <v>93.745349313186296</v>
      </c>
      <c r="AC23" s="17">
        <v>93.816550531964197</v>
      </c>
      <c r="AD23" s="17">
        <v>93.813136658604094</v>
      </c>
      <c r="AE23" s="17">
        <v>93.834981930180305</v>
      </c>
      <c r="AF23" s="17">
        <v>93.836350808527001</v>
      </c>
      <c r="AG23" s="23">
        <v>93.828514648064498</v>
      </c>
      <c r="AH23" s="23">
        <v>93.830838318817001</v>
      </c>
      <c r="AI23" s="23">
        <v>93.826132074715503</v>
      </c>
      <c r="AJ23" s="23">
        <v>93.797647872020804</v>
      </c>
      <c r="AK23" s="23">
        <v>93.913415992900596</v>
      </c>
      <c r="AL23" s="23">
        <v>93.944392379363904</v>
      </c>
      <c r="AM23" s="23">
        <v>93.947189692541599</v>
      </c>
      <c r="AN23" s="23">
        <v>93.948671435372404</v>
      </c>
      <c r="AO23" s="23">
        <v>93.949672603579103</v>
      </c>
      <c r="AP23" s="23">
        <v>93.946359330371806</v>
      </c>
      <c r="AQ23" s="23">
        <v>93.979792623200694</v>
      </c>
      <c r="AR23" s="23">
        <v>93.977431483849202</v>
      </c>
      <c r="AT23" s="126"/>
      <c r="AU23" s="126"/>
    </row>
    <row r="24" spans="2:47" x14ac:dyDescent="0.25">
      <c r="B24" s="7">
        <v>1999</v>
      </c>
      <c r="C24" s="13">
        <v>2</v>
      </c>
      <c r="D24" s="9">
        <v>94.136239830985801</v>
      </c>
      <c r="E24" s="9">
        <v>94.143951653946502</v>
      </c>
      <c r="F24" s="9">
        <v>94.154095673569998</v>
      </c>
      <c r="G24" s="9">
        <v>94.158784791296</v>
      </c>
      <c r="H24" s="9">
        <v>94.155895386584902</v>
      </c>
      <c r="I24" s="9">
        <v>94.136569416204793</v>
      </c>
      <c r="J24" s="9">
        <v>94.131769928274196</v>
      </c>
      <c r="K24" s="9">
        <v>94.151649266271093</v>
      </c>
      <c r="L24" s="9">
        <v>94.158251798171094</v>
      </c>
      <c r="M24" s="9">
        <v>94.143190484977893</v>
      </c>
      <c r="N24" s="9">
        <v>94.162414989755305</v>
      </c>
      <c r="O24" s="9">
        <v>94.163221180048794</v>
      </c>
      <c r="P24" s="9">
        <v>94.148289714738695</v>
      </c>
      <c r="Q24" s="9">
        <v>94.149324918774894</v>
      </c>
      <c r="R24" s="9">
        <v>94.141613479880903</v>
      </c>
      <c r="S24" s="9">
        <v>94.140874411947095</v>
      </c>
      <c r="T24" s="9">
        <v>94.124715535189594</v>
      </c>
      <c r="U24" s="9">
        <v>94.1122620702304</v>
      </c>
      <c r="V24" s="9">
        <v>94.133396395078094</v>
      </c>
      <c r="W24" s="9">
        <v>94.134874199713806</v>
      </c>
      <c r="X24" s="9">
        <v>94.134508127205194</v>
      </c>
      <c r="Y24" s="9">
        <v>94.1210831924042</v>
      </c>
      <c r="Z24" s="9">
        <v>94.112472289786893</v>
      </c>
      <c r="AA24" s="9">
        <v>94.112627620486407</v>
      </c>
      <c r="AB24" s="9">
        <v>94.114901490663797</v>
      </c>
      <c r="AC24" s="9">
        <v>94.099069879535406</v>
      </c>
      <c r="AD24" s="9">
        <v>94.100138307551802</v>
      </c>
      <c r="AE24" s="9">
        <v>94.104477364194295</v>
      </c>
      <c r="AF24" s="9">
        <v>94.104046855882103</v>
      </c>
      <c r="AG24" s="22">
        <v>94.104645555671794</v>
      </c>
      <c r="AH24" s="22">
        <v>94.103950338668199</v>
      </c>
      <c r="AI24" s="22">
        <v>94.103018637632502</v>
      </c>
      <c r="AJ24" s="22">
        <v>94.103031467647696</v>
      </c>
      <c r="AK24" s="22">
        <v>94.098638696083</v>
      </c>
      <c r="AL24" s="22">
        <v>94.098754198916396</v>
      </c>
      <c r="AM24" s="22">
        <v>94.098617319325498</v>
      </c>
      <c r="AN24" s="22">
        <v>94.103010703634695</v>
      </c>
      <c r="AO24" s="22">
        <v>94.113057028573394</v>
      </c>
      <c r="AP24" s="22">
        <v>94.117665042370902</v>
      </c>
      <c r="AQ24" s="22">
        <v>94.116654955257999</v>
      </c>
      <c r="AR24" s="22">
        <v>94.117237295885005</v>
      </c>
      <c r="AT24" s="126"/>
      <c r="AU24" s="126"/>
    </row>
    <row r="25" spans="2:47" x14ac:dyDescent="0.25">
      <c r="B25" s="7">
        <v>1999</v>
      </c>
      <c r="C25" s="13">
        <v>3</v>
      </c>
      <c r="D25" s="9">
        <v>93.850587706667199</v>
      </c>
      <c r="E25" s="9">
        <v>93.868290662740407</v>
      </c>
      <c r="F25" s="9">
        <v>93.888237331217695</v>
      </c>
      <c r="G25" s="9">
        <v>93.885445107624307</v>
      </c>
      <c r="H25" s="9">
        <v>93.888730308271107</v>
      </c>
      <c r="I25" s="9">
        <v>93.893694451976003</v>
      </c>
      <c r="J25" s="9">
        <v>93.894797433717102</v>
      </c>
      <c r="K25" s="9">
        <v>93.896633804144997</v>
      </c>
      <c r="L25" s="9">
        <v>93.929519295229696</v>
      </c>
      <c r="M25" s="9">
        <v>94.007472723792205</v>
      </c>
      <c r="N25" s="9">
        <v>94.000135592857603</v>
      </c>
      <c r="O25" s="9">
        <v>94.011587551490507</v>
      </c>
      <c r="P25" s="9">
        <v>94.025884420827694</v>
      </c>
      <c r="Q25" s="9">
        <v>94.020387239788207</v>
      </c>
      <c r="R25" s="9">
        <v>94.016965962649394</v>
      </c>
      <c r="S25" s="9">
        <v>94.010141855221406</v>
      </c>
      <c r="T25" s="9">
        <v>93.947997300003806</v>
      </c>
      <c r="U25" s="9">
        <v>93.957481620743195</v>
      </c>
      <c r="V25" s="9">
        <v>93.971678560511705</v>
      </c>
      <c r="W25" s="9">
        <v>93.978411185579802</v>
      </c>
      <c r="X25" s="9">
        <v>93.974183120108904</v>
      </c>
      <c r="Y25" s="9">
        <v>93.946574152908397</v>
      </c>
      <c r="Z25" s="9">
        <v>93.941499456288298</v>
      </c>
      <c r="AA25" s="9">
        <v>93.957174795340407</v>
      </c>
      <c r="AB25" s="9">
        <v>93.964019078613703</v>
      </c>
      <c r="AC25" s="9">
        <v>93.938867742430105</v>
      </c>
      <c r="AD25" s="9">
        <v>93.939928612946403</v>
      </c>
      <c r="AE25" s="9">
        <v>93.910466544311205</v>
      </c>
      <c r="AF25" s="9">
        <v>93.909245408425207</v>
      </c>
      <c r="AG25" s="22">
        <v>93.916143791948002</v>
      </c>
      <c r="AH25" s="22">
        <v>93.915575559968502</v>
      </c>
      <c r="AI25" s="22">
        <v>93.920614060885896</v>
      </c>
      <c r="AJ25" s="22">
        <v>93.953342373820703</v>
      </c>
      <c r="AK25" s="22">
        <v>93.905123069493101</v>
      </c>
      <c r="AL25" s="22">
        <v>93.907265940530706</v>
      </c>
      <c r="AM25" s="22">
        <v>93.905047271395702</v>
      </c>
      <c r="AN25" s="22">
        <v>93.898020691891702</v>
      </c>
      <c r="AO25" s="22">
        <v>93.902484057503798</v>
      </c>
      <c r="AP25" s="22">
        <v>93.901067020649904</v>
      </c>
      <c r="AQ25" s="22">
        <v>93.880590650776895</v>
      </c>
      <c r="AR25" s="22">
        <v>93.880509324208703</v>
      </c>
      <c r="AT25" s="126"/>
      <c r="AU25" s="126"/>
    </row>
    <row r="26" spans="2:47" x14ac:dyDescent="0.25">
      <c r="B26" s="7">
        <v>1999</v>
      </c>
      <c r="C26" s="13">
        <v>4</v>
      </c>
      <c r="D26" s="9">
        <v>94.392106020861704</v>
      </c>
      <c r="E26" s="9">
        <v>94.402578562485004</v>
      </c>
      <c r="F26" s="9">
        <v>94.413585827408397</v>
      </c>
      <c r="G26" s="9">
        <v>94.406525734266097</v>
      </c>
      <c r="H26" s="9">
        <v>94.411066635832498</v>
      </c>
      <c r="I26" s="9">
        <v>94.408866488976898</v>
      </c>
      <c r="J26" s="9">
        <v>94.408164316928193</v>
      </c>
      <c r="K26" s="9">
        <v>94.422713596434093</v>
      </c>
      <c r="L26" s="9">
        <v>94.446848553665404</v>
      </c>
      <c r="M26" s="9">
        <v>94.479324331168002</v>
      </c>
      <c r="N26" s="9">
        <v>94.475914448677798</v>
      </c>
      <c r="O26" s="9">
        <v>94.482562944529903</v>
      </c>
      <c r="P26" s="9">
        <v>94.491073211638593</v>
      </c>
      <c r="Q26" s="9">
        <v>94.486819115294097</v>
      </c>
      <c r="R26" s="9">
        <v>94.486328444698202</v>
      </c>
      <c r="S26" s="9">
        <v>94.481660205510096</v>
      </c>
      <c r="T26" s="9">
        <v>94.440342278088096</v>
      </c>
      <c r="U26" s="9">
        <v>94.445107337310702</v>
      </c>
      <c r="V26" s="9">
        <v>94.455701883566903</v>
      </c>
      <c r="W26" s="9">
        <v>94.459813835642905</v>
      </c>
      <c r="X26" s="9">
        <v>94.457316045189501</v>
      </c>
      <c r="Y26" s="9">
        <v>94.438760663340901</v>
      </c>
      <c r="Z26" s="9">
        <v>94.4330754656946</v>
      </c>
      <c r="AA26" s="9">
        <v>94.443978451560298</v>
      </c>
      <c r="AB26" s="9">
        <v>94.448627013941604</v>
      </c>
      <c r="AC26" s="9">
        <v>94.430587645225302</v>
      </c>
      <c r="AD26" s="9">
        <v>94.431200385913996</v>
      </c>
      <c r="AE26" s="9">
        <v>94.426310200749498</v>
      </c>
      <c r="AF26" s="9">
        <v>94.425503808581695</v>
      </c>
      <c r="AG26" s="22">
        <v>94.429353496173903</v>
      </c>
      <c r="AH26" s="22">
        <v>94.4289547173383</v>
      </c>
      <c r="AI26" s="22">
        <v>94.431492058490804</v>
      </c>
      <c r="AJ26" s="22">
        <v>94.440630747318707</v>
      </c>
      <c r="AK26" s="22">
        <v>94.413358952016907</v>
      </c>
      <c r="AL26" s="22">
        <v>94.411473643315105</v>
      </c>
      <c r="AM26" s="22">
        <v>94.410041356677894</v>
      </c>
      <c r="AN26" s="22">
        <v>94.398833388449901</v>
      </c>
      <c r="AO26" s="22">
        <v>94.394174172336804</v>
      </c>
      <c r="AP26" s="22">
        <v>94.396154062881195</v>
      </c>
      <c r="AQ26" s="22">
        <v>94.374434453966899</v>
      </c>
      <c r="AR26" s="22">
        <v>94.374665300331401</v>
      </c>
      <c r="AT26" s="126"/>
      <c r="AU26" s="126"/>
    </row>
    <row r="27" spans="2:47" x14ac:dyDescent="0.25">
      <c r="B27" s="15">
        <v>2000</v>
      </c>
      <c r="C27" s="16">
        <v>1</v>
      </c>
      <c r="D27" s="17">
        <v>95.863865304381505</v>
      </c>
      <c r="E27" s="17">
        <v>95.997980768390804</v>
      </c>
      <c r="F27" s="17">
        <v>96.044421108522101</v>
      </c>
      <c r="G27" s="17">
        <v>96.070771537217695</v>
      </c>
      <c r="H27" s="17">
        <v>96.053372467906101</v>
      </c>
      <c r="I27" s="17">
        <v>96.175470716510802</v>
      </c>
      <c r="J27" s="17">
        <v>96.1933937470627</v>
      </c>
      <c r="K27" s="17">
        <v>96.194080551038098</v>
      </c>
      <c r="L27" s="17">
        <v>96.208781154056794</v>
      </c>
      <c r="M27" s="17">
        <v>96.165477027719703</v>
      </c>
      <c r="N27" s="17">
        <v>96.1731911751735</v>
      </c>
      <c r="O27" s="17">
        <v>96.176979045540804</v>
      </c>
      <c r="P27" s="17">
        <v>96.178624237519301</v>
      </c>
      <c r="Q27" s="17">
        <v>96.184431340430507</v>
      </c>
      <c r="R27" s="17">
        <v>96.157565214619297</v>
      </c>
      <c r="S27" s="17">
        <v>96.166341175975305</v>
      </c>
      <c r="T27" s="17">
        <v>96.189489476293502</v>
      </c>
      <c r="U27" s="17">
        <v>96.092161985170605</v>
      </c>
      <c r="V27" s="17">
        <v>96.124259829971194</v>
      </c>
      <c r="W27" s="17">
        <v>96.114852790327603</v>
      </c>
      <c r="X27" s="17">
        <v>96.118457290966305</v>
      </c>
      <c r="Y27" s="17">
        <v>96.087902561547594</v>
      </c>
      <c r="Z27" s="17">
        <v>96.078508173696306</v>
      </c>
      <c r="AA27" s="17">
        <v>96.0884034199442</v>
      </c>
      <c r="AB27" s="17">
        <v>96.086842912113397</v>
      </c>
      <c r="AC27" s="17">
        <v>96.0445408634112</v>
      </c>
      <c r="AD27" s="17">
        <v>96.045433892354396</v>
      </c>
      <c r="AE27" s="17">
        <v>96.050928523370601</v>
      </c>
      <c r="AF27" s="17">
        <v>96.051732847222794</v>
      </c>
      <c r="AG27" s="23">
        <v>96.053467599268501</v>
      </c>
      <c r="AH27" s="23">
        <v>96.051444229888602</v>
      </c>
      <c r="AI27" s="23">
        <v>96.047707032391799</v>
      </c>
      <c r="AJ27" s="23">
        <v>96.036851164513607</v>
      </c>
      <c r="AK27" s="23">
        <v>95.885331680423405</v>
      </c>
      <c r="AL27" s="23">
        <v>95.798526605727901</v>
      </c>
      <c r="AM27" s="23">
        <v>95.796898239341203</v>
      </c>
      <c r="AN27" s="23">
        <v>95.805388973729194</v>
      </c>
      <c r="AO27" s="23">
        <v>95.752459877216594</v>
      </c>
      <c r="AP27" s="23">
        <v>95.738264857179104</v>
      </c>
      <c r="AQ27" s="23">
        <v>95.723157496011495</v>
      </c>
      <c r="AR27" s="23">
        <v>95.726320391471205</v>
      </c>
      <c r="AT27" s="126"/>
      <c r="AU27" s="126"/>
    </row>
    <row r="28" spans="2:47" x14ac:dyDescent="0.25">
      <c r="B28" s="7">
        <v>2000</v>
      </c>
      <c r="C28" s="13">
        <v>2</v>
      </c>
      <c r="D28" s="9">
        <v>96.690993499859303</v>
      </c>
      <c r="E28" s="9">
        <v>96.709089838662706</v>
      </c>
      <c r="F28" s="9">
        <v>96.718511689341298</v>
      </c>
      <c r="G28" s="9">
        <v>96.742871532970298</v>
      </c>
      <c r="H28" s="9">
        <v>96.723751918542405</v>
      </c>
      <c r="I28" s="9">
        <v>96.706758026114301</v>
      </c>
      <c r="J28" s="9">
        <v>96.703626032434997</v>
      </c>
      <c r="K28" s="9">
        <v>96.7130644711646</v>
      </c>
      <c r="L28" s="9">
        <v>96.714622360644498</v>
      </c>
      <c r="M28" s="9">
        <v>96.709238203549205</v>
      </c>
      <c r="N28" s="9">
        <v>96.722388548961106</v>
      </c>
      <c r="O28" s="9">
        <v>96.721189521833097</v>
      </c>
      <c r="P28" s="9">
        <v>96.705426144928097</v>
      </c>
      <c r="Q28" s="9">
        <v>96.706704945410806</v>
      </c>
      <c r="R28" s="9">
        <v>96.700906093015305</v>
      </c>
      <c r="S28" s="9">
        <v>96.700598766671405</v>
      </c>
      <c r="T28" s="9">
        <v>96.700428610041499</v>
      </c>
      <c r="U28" s="9">
        <v>96.685302892131503</v>
      </c>
      <c r="V28" s="9">
        <v>96.699603608889404</v>
      </c>
      <c r="W28" s="9">
        <v>96.694253590013801</v>
      </c>
      <c r="X28" s="9">
        <v>96.699440923531995</v>
      </c>
      <c r="Y28" s="9">
        <v>96.690563115813404</v>
      </c>
      <c r="Z28" s="9">
        <v>96.685540372006301</v>
      </c>
      <c r="AA28" s="9">
        <v>96.679092920314602</v>
      </c>
      <c r="AB28" s="9">
        <v>96.679371456595803</v>
      </c>
      <c r="AC28" s="9">
        <v>96.669347799805706</v>
      </c>
      <c r="AD28" s="9">
        <v>96.670029557867096</v>
      </c>
      <c r="AE28" s="9">
        <v>96.681221034011301</v>
      </c>
      <c r="AF28" s="9">
        <v>96.681067914117307</v>
      </c>
      <c r="AG28" s="22">
        <v>96.6813854909974</v>
      </c>
      <c r="AH28" s="22">
        <v>96.6808605560948</v>
      </c>
      <c r="AI28" s="22">
        <v>96.671603185339194</v>
      </c>
      <c r="AJ28" s="22">
        <v>96.670381063556505</v>
      </c>
      <c r="AK28" s="22">
        <v>96.672671450123104</v>
      </c>
      <c r="AL28" s="22">
        <v>96.669027942293198</v>
      </c>
      <c r="AM28" s="22">
        <v>96.669040493244395</v>
      </c>
      <c r="AN28" s="22">
        <v>96.673476596064006</v>
      </c>
      <c r="AO28" s="22">
        <v>96.677998853089505</v>
      </c>
      <c r="AP28" s="22">
        <v>96.687155548007496</v>
      </c>
      <c r="AQ28" s="22">
        <v>96.688340552487603</v>
      </c>
      <c r="AR28" s="22">
        <v>96.688845258913503</v>
      </c>
      <c r="AT28" s="126"/>
      <c r="AU28" s="126"/>
    </row>
    <row r="29" spans="2:47" x14ac:dyDescent="0.25">
      <c r="B29" s="7">
        <v>2000</v>
      </c>
      <c r="C29" s="13">
        <v>3</v>
      </c>
      <c r="D29" s="9">
        <v>96.435469129259999</v>
      </c>
      <c r="E29" s="9">
        <v>96.402795907949894</v>
      </c>
      <c r="F29" s="9">
        <v>96.382466557430703</v>
      </c>
      <c r="G29" s="9">
        <v>96.338858707211003</v>
      </c>
      <c r="H29" s="9">
        <v>96.399042460226497</v>
      </c>
      <c r="I29" s="9">
        <v>96.416999523936894</v>
      </c>
      <c r="J29" s="9">
        <v>96.421735063802203</v>
      </c>
      <c r="K29" s="9">
        <v>96.421374805428002</v>
      </c>
      <c r="L29" s="9">
        <v>96.384200254227494</v>
      </c>
      <c r="M29" s="9">
        <v>96.261178782281107</v>
      </c>
      <c r="N29" s="9">
        <v>96.270678483375093</v>
      </c>
      <c r="O29" s="9">
        <v>96.258411031006204</v>
      </c>
      <c r="P29" s="9">
        <v>96.2593472255774</v>
      </c>
      <c r="Q29" s="9">
        <v>96.272271054131096</v>
      </c>
      <c r="R29" s="9">
        <v>96.255262700665995</v>
      </c>
      <c r="S29" s="9">
        <v>96.274637090506801</v>
      </c>
      <c r="T29" s="9">
        <v>96.331216410503401</v>
      </c>
      <c r="U29" s="9">
        <v>96.307772562283802</v>
      </c>
      <c r="V29" s="9">
        <v>96.311834634229299</v>
      </c>
      <c r="W29" s="9">
        <v>96.321579934973997</v>
      </c>
      <c r="X29" s="9">
        <v>96.310259886710995</v>
      </c>
      <c r="Y29" s="9">
        <v>96.332469500962205</v>
      </c>
      <c r="Z29" s="9">
        <v>96.333397937390501</v>
      </c>
      <c r="AA29" s="9">
        <v>96.330831959361205</v>
      </c>
      <c r="AB29" s="9">
        <v>96.324877410964405</v>
      </c>
      <c r="AC29" s="9">
        <v>96.342097042809399</v>
      </c>
      <c r="AD29" s="9">
        <v>96.342097190058894</v>
      </c>
      <c r="AE29" s="9">
        <v>96.329814362661295</v>
      </c>
      <c r="AF29" s="9">
        <v>96.331126316946197</v>
      </c>
      <c r="AG29" s="22">
        <v>96.323826417640106</v>
      </c>
      <c r="AH29" s="22">
        <v>96.323807636421193</v>
      </c>
      <c r="AI29" s="22">
        <v>96.343696480446596</v>
      </c>
      <c r="AJ29" s="22">
        <v>96.325261478517007</v>
      </c>
      <c r="AK29" s="22">
        <v>96.330435461128801</v>
      </c>
      <c r="AL29" s="22">
        <v>96.325059990831605</v>
      </c>
      <c r="AM29" s="22">
        <v>96.327663823172301</v>
      </c>
      <c r="AN29" s="22">
        <v>96.343876137787007</v>
      </c>
      <c r="AO29" s="22">
        <v>96.352359104877195</v>
      </c>
      <c r="AP29" s="22">
        <v>96.336765828183005</v>
      </c>
      <c r="AQ29" s="22">
        <v>96.361898233121906</v>
      </c>
      <c r="AR29" s="22">
        <v>96.362764796698698</v>
      </c>
      <c r="AT29" s="126"/>
      <c r="AU29" s="126"/>
    </row>
    <row r="30" spans="2:47" x14ac:dyDescent="0.25">
      <c r="B30" s="7">
        <v>2000</v>
      </c>
      <c r="C30" s="13">
        <v>4</v>
      </c>
      <c r="D30" s="9">
        <v>96.408292816859799</v>
      </c>
      <c r="E30" s="9">
        <v>96.364349115809802</v>
      </c>
      <c r="F30" s="9">
        <v>96.350887178904003</v>
      </c>
      <c r="G30" s="9">
        <v>96.342673779753497</v>
      </c>
      <c r="H30" s="9">
        <v>96.340487719801899</v>
      </c>
      <c r="I30" s="9">
        <v>96.352593118843998</v>
      </c>
      <c r="J30" s="9">
        <v>96.349773065161799</v>
      </c>
      <c r="K30" s="9">
        <v>96.342226576685107</v>
      </c>
      <c r="L30" s="9">
        <v>96.278314519466406</v>
      </c>
      <c r="M30" s="9">
        <v>96.1421528087441</v>
      </c>
      <c r="N30" s="9">
        <v>96.144638944647994</v>
      </c>
      <c r="O30" s="9">
        <v>96.119925078557102</v>
      </c>
      <c r="P30" s="9">
        <v>96.103235769889807</v>
      </c>
      <c r="Q30" s="9">
        <v>96.117873300336598</v>
      </c>
      <c r="R30" s="9">
        <v>96.115407748867995</v>
      </c>
      <c r="S30" s="9">
        <v>96.136276210067194</v>
      </c>
      <c r="T30" s="9">
        <v>96.256204887722603</v>
      </c>
      <c r="U30" s="9">
        <v>96.229107010878394</v>
      </c>
      <c r="V30" s="9">
        <v>96.210100528060096</v>
      </c>
      <c r="W30" s="9">
        <v>96.198479071858202</v>
      </c>
      <c r="X30" s="9">
        <v>96.204903608450394</v>
      </c>
      <c r="Y30" s="9">
        <v>96.250113884608098</v>
      </c>
      <c r="Z30" s="9">
        <v>96.260509362022404</v>
      </c>
      <c r="AA30" s="9">
        <v>96.232926364192394</v>
      </c>
      <c r="AB30" s="9">
        <v>96.219739693250801</v>
      </c>
      <c r="AC30" s="9">
        <v>96.260817342356404</v>
      </c>
      <c r="AD30" s="9">
        <v>96.259455171552403</v>
      </c>
      <c r="AE30" s="9">
        <v>96.292169368783206</v>
      </c>
      <c r="AF30" s="9">
        <v>96.294634631030206</v>
      </c>
      <c r="AG30" s="22">
        <v>96.282529341944695</v>
      </c>
      <c r="AH30" s="22">
        <v>96.283457091057798</v>
      </c>
      <c r="AI30" s="22">
        <v>96.276397529394401</v>
      </c>
      <c r="AJ30" s="22">
        <v>96.233085193458393</v>
      </c>
      <c r="AK30" s="22">
        <v>96.304849440986004</v>
      </c>
      <c r="AL30" s="22">
        <v>96.299033980885994</v>
      </c>
      <c r="AM30" s="22">
        <v>96.303278062456698</v>
      </c>
      <c r="AN30" s="22">
        <v>96.324477340628604</v>
      </c>
      <c r="AO30" s="22">
        <v>96.324227097861794</v>
      </c>
      <c r="AP30" s="22">
        <v>96.322004034911004</v>
      </c>
      <c r="AQ30" s="22">
        <v>96.366598639908005</v>
      </c>
      <c r="AR30" s="22">
        <v>96.367127263399695</v>
      </c>
      <c r="AT30" s="126"/>
      <c r="AU30" s="126"/>
    </row>
    <row r="31" spans="2:47" x14ac:dyDescent="0.25">
      <c r="B31" s="15">
        <v>2001</v>
      </c>
      <c r="C31" s="16">
        <v>1</v>
      </c>
      <c r="D31" s="17">
        <v>96.381546380379703</v>
      </c>
      <c r="E31" s="17">
        <v>96.375443247586304</v>
      </c>
      <c r="F31" s="17">
        <v>96.371965377349895</v>
      </c>
      <c r="G31" s="17">
        <v>96.408140720382207</v>
      </c>
      <c r="H31" s="17">
        <v>96.354791031524499</v>
      </c>
      <c r="I31" s="17">
        <v>96.317131031158496</v>
      </c>
      <c r="J31" s="17">
        <v>96.3141684478841</v>
      </c>
      <c r="K31" s="17">
        <v>96.290470158581599</v>
      </c>
      <c r="L31" s="17">
        <v>96.315693855546598</v>
      </c>
      <c r="M31" s="17">
        <v>96.473012946180205</v>
      </c>
      <c r="N31" s="17">
        <v>96.446944287363195</v>
      </c>
      <c r="O31" s="17">
        <v>96.458775499120193</v>
      </c>
      <c r="P31" s="17">
        <v>96.469766955768705</v>
      </c>
      <c r="Q31" s="17">
        <v>96.452769887065401</v>
      </c>
      <c r="R31" s="17">
        <v>96.495516625423804</v>
      </c>
      <c r="S31" s="17">
        <v>96.470258092149194</v>
      </c>
      <c r="T31" s="17">
        <v>96.414309829989506</v>
      </c>
      <c r="U31" s="17">
        <v>96.481919104229604</v>
      </c>
      <c r="V31" s="17">
        <v>96.446099682452797</v>
      </c>
      <c r="W31" s="17">
        <v>96.443188684771002</v>
      </c>
      <c r="X31" s="17">
        <v>96.449015064980898</v>
      </c>
      <c r="Y31" s="17">
        <v>96.448611783900105</v>
      </c>
      <c r="Z31" s="17">
        <v>96.458652398826501</v>
      </c>
      <c r="AA31" s="17">
        <v>96.464627246093499</v>
      </c>
      <c r="AB31" s="17">
        <v>96.4702714109807</v>
      </c>
      <c r="AC31" s="17">
        <v>96.477391043466099</v>
      </c>
      <c r="AD31" s="17">
        <v>96.476151020496403</v>
      </c>
      <c r="AE31" s="17">
        <v>96.4742704560324</v>
      </c>
      <c r="AF31" s="17">
        <v>96.473285811790802</v>
      </c>
      <c r="AG31" s="23">
        <v>96.478621710770796</v>
      </c>
      <c r="AH31" s="23">
        <v>96.480195093545106</v>
      </c>
      <c r="AI31" s="23">
        <v>96.470696500604205</v>
      </c>
      <c r="AJ31" s="23">
        <v>96.494437180507305</v>
      </c>
      <c r="AK31" s="23">
        <v>96.532169847168205</v>
      </c>
      <c r="AL31" s="23">
        <v>96.566772703875003</v>
      </c>
      <c r="AM31" s="23">
        <v>96.564875160860495</v>
      </c>
      <c r="AN31" s="23">
        <v>96.545310858084207</v>
      </c>
      <c r="AO31" s="23">
        <v>96.547356577859304</v>
      </c>
      <c r="AP31" s="23">
        <v>96.555358389505699</v>
      </c>
      <c r="AQ31" s="23">
        <v>96.543976089079194</v>
      </c>
      <c r="AR31" s="23">
        <v>96.541015132832101</v>
      </c>
      <c r="AT31" s="126"/>
      <c r="AU31" s="126"/>
    </row>
    <row r="32" spans="2:47" x14ac:dyDescent="0.25">
      <c r="B32" s="7">
        <v>2001</v>
      </c>
      <c r="C32" s="13">
        <v>2</v>
      </c>
      <c r="D32" s="9">
        <v>96.709074491349099</v>
      </c>
      <c r="E32" s="9">
        <v>96.749068897900401</v>
      </c>
      <c r="F32" s="9">
        <v>96.745277003686695</v>
      </c>
      <c r="G32" s="9">
        <v>96.804134959230097</v>
      </c>
      <c r="H32" s="9">
        <v>96.755835787935695</v>
      </c>
      <c r="I32" s="9">
        <v>96.717870123382397</v>
      </c>
      <c r="J32" s="9">
        <v>96.711752154600504</v>
      </c>
      <c r="K32" s="9">
        <v>96.707046683331299</v>
      </c>
      <c r="L32" s="9">
        <v>96.704510981941993</v>
      </c>
      <c r="M32" s="9">
        <v>96.720605918972694</v>
      </c>
      <c r="N32" s="9">
        <v>96.729044003345706</v>
      </c>
      <c r="O32" s="9">
        <v>96.732306752669004</v>
      </c>
      <c r="P32" s="9">
        <v>96.718362953570207</v>
      </c>
      <c r="Q32" s="9">
        <v>96.715699235393103</v>
      </c>
      <c r="R32" s="9">
        <v>96.719919715324707</v>
      </c>
      <c r="S32" s="9">
        <v>96.706650800009001</v>
      </c>
      <c r="T32" s="9">
        <v>96.707659867630994</v>
      </c>
      <c r="U32" s="9">
        <v>96.698033301163406</v>
      </c>
      <c r="V32" s="9">
        <v>96.707431514854207</v>
      </c>
      <c r="W32" s="9">
        <v>96.697328543783399</v>
      </c>
      <c r="X32" s="9">
        <v>96.707933547993207</v>
      </c>
      <c r="Y32" s="9">
        <v>96.706291179771299</v>
      </c>
      <c r="Z32" s="9">
        <v>96.7023619221507</v>
      </c>
      <c r="AA32" s="9">
        <v>96.684239300881003</v>
      </c>
      <c r="AB32" s="9">
        <v>96.684556217245898</v>
      </c>
      <c r="AC32" s="9">
        <v>96.682122209313306</v>
      </c>
      <c r="AD32" s="9">
        <v>96.682585573000495</v>
      </c>
      <c r="AE32" s="9">
        <v>96.700333500609702</v>
      </c>
      <c r="AF32" s="9">
        <v>96.7000498310381</v>
      </c>
      <c r="AG32" s="22">
        <v>96.700015413366998</v>
      </c>
      <c r="AH32" s="22">
        <v>96.699498908912602</v>
      </c>
      <c r="AI32" s="22">
        <v>96.682233409980398</v>
      </c>
      <c r="AJ32" s="22">
        <v>96.682342157373796</v>
      </c>
      <c r="AK32" s="22">
        <v>96.707630780268303</v>
      </c>
      <c r="AL32" s="22">
        <v>96.713786424578302</v>
      </c>
      <c r="AM32" s="22">
        <v>96.714003805010705</v>
      </c>
      <c r="AN32" s="22">
        <v>96.716055930812402</v>
      </c>
      <c r="AO32" s="22">
        <v>96.727148712072903</v>
      </c>
      <c r="AP32" s="22">
        <v>96.757128372298098</v>
      </c>
      <c r="AQ32" s="22">
        <v>96.754615675619405</v>
      </c>
      <c r="AR32" s="22">
        <v>96.755093498834896</v>
      </c>
      <c r="AT32" s="126"/>
      <c r="AU32" s="126"/>
    </row>
    <row r="33" spans="2:47" x14ac:dyDescent="0.25">
      <c r="B33" s="7">
        <v>2001</v>
      </c>
      <c r="C33" s="13">
        <v>3</v>
      </c>
      <c r="D33" s="9">
        <v>96.8127622452498</v>
      </c>
      <c r="E33" s="9">
        <v>96.744681817955595</v>
      </c>
      <c r="F33" s="9">
        <v>96.703826191471705</v>
      </c>
      <c r="G33" s="9">
        <v>96.589809263007794</v>
      </c>
      <c r="H33" s="9">
        <v>96.744933091285205</v>
      </c>
      <c r="I33" s="9">
        <v>96.774599074988203</v>
      </c>
      <c r="J33" s="9">
        <v>96.785375585072998</v>
      </c>
      <c r="K33" s="9">
        <v>96.807903689216701</v>
      </c>
      <c r="L33" s="9">
        <v>96.787669953943904</v>
      </c>
      <c r="M33" s="9">
        <v>96.619837695531103</v>
      </c>
      <c r="N33" s="9">
        <v>96.638119149171601</v>
      </c>
      <c r="O33" s="9">
        <v>96.623029055118906</v>
      </c>
      <c r="P33" s="9">
        <v>96.627403988434395</v>
      </c>
      <c r="Q33" s="9">
        <v>96.644679881878304</v>
      </c>
      <c r="R33" s="9">
        <v>96.603238987250606</v>
      </c>
      <c r="S33" s="9">
        <v>96.643443055872595</v>
      </c>
      <c r="T33" s="9">
        <v>96.6845638236544</v>
      </c>
      <c r="U33" s="9">
        <v>96.669098841326601</v>
      </c>
      <c r="V33" s="9">
        <v>96.680191422807994</v>
      </c>
      <c r="W33" s="9">
        <v>96.702660001814607</v>
      </c>
      <c r="X33" s="9">
        <v>96.679120907499893</v>
      </c>
      <c r="Y33" s="9">
        <v>96.694155295539005</v>
      </c>
      <c r="Z33" s="9">
        <v>96.6925222618178</v>
      </c>
      <c r="AA33" s="9">
        <v>96.7088744139255</v>
      </c>
      <c r="AB33" s="9">
        <v>96.703930675821795</v>
      </c>
      <c r="AC33" s="9">
        <v>96.7180355551302</v>
      </c>
      <c r="AD33" s="9">
        <v>96.718236544988997</v>
      </c>
      <c r="AE33" s="9">
        <v>96.691712497164801</v>
      </c>
      <c r="AF33" s="9">
        <v>96.692560911620205</v>
      </c>
      <c r="AG33" s="22">
        <v>96.687262310779005</v>
      </c>
      <c r="AH33" s="22">
        <v>96.686973323462894</v>
      </c>
      <c r="AI33" s="22">
        <v>96.724129455281201</v>
      </c>
      <c r="AJ33" s="22">
        <v>96.703515171912599</v>
      </c>
      <c r="AK33" s="22">
        <v>96.683436660577996</v>
      </c>
      <c r="AL33" s="22">
        <v>96.672389035120901</v>
      </c>
      <c r="AM33" s="22">
        <v>96.674367964819098</v>
      </c>
      <c r="AN33" s="22">
        <v>96.6865451571378</v>
      </c>
      <c r="AO33" s="22">
        <v>96.687958867696693</v>
      </c>
      <c r="AP33" s="22">
        <v>96.642399735311997</v>
      </c>
      <c r="AQ33" s="22">
        <v>96.661441260870404</v>
      </c>
      <c r="AR33" s="22">
        <v>96.662328423321199</v>
      </c>
      <c r="AT33" s="126"/>
      <c r="AU33" s="126"/>
    </row>
    <row r="34" spans="2:47" x14ac:dyDescent="0.25">
      <c r="B34" s="7">
        <v>2001</v>
      </c>
      <c r="C34" s="13">
        <v>4</v>
      </c>
      <c r="D34" s="9">
        <v>97.188189342381307</v>
      </c>
      <c r="E34" s="9">
        <v>97.132337339141401</v>
      </c>
      <c r="F34" s="9">
        <v>97.160573763598293</v>
      </c>
      <c r="G34" s="9">
        <v>97.164779095068198</v>
      </c>
      <c r="H34" s="9">
        <v>97.103468427894398</v>
      </c>
      <c r="I34" s="9">
        <v>97.119974234268497</v>
      </c>
      <c r="J34" s="9">
        <v>97.116482443789707</v>
      </c>
      <c r="K34" s="9">
        <v>97.123870220695295</v>
      </c>
      <c r="L34" s="9">
        <v>97.1237013622397</v>
      </c>
      <c r="M34" s="9">
        <v>97.162891176289406</v>
      </c>
      <c r="N34" s="9">
        <v>97.154861025364198</v>
      </c>
      <c r="O34" s="9">
        <v>97.158111208929398</v>
      </c>
      <c r="P34" s="9">
        <v>97.160108773893896</v>
      </c>
      <c r="Q34" s="9">
        <v>97.156542583730996</v>
      </c>
      <c r="R34" s="9">
        <v>97.164537629774998</v>
      </c>
      <c r="S34" s="9">
        <v>97.152804416176707</v>
      </c>
      <c r="T34" s="9">
        <v>97.142353786309897</v>
      </c>
      <c r="U34" s="9">
        <v>97.146369088009394</v>
      </c>
      <c r="V34" s="9">
        <v>97.144286995681597</v>
      </c>
      <c r="W34" s="9">
        <v>97.136443513228997</v>
      </c>
      <c r="X34" s="9">
        <v>97.144473040779204</v>
      </c>
      <c r="Y34" s="9">
        <v>97.140057264296701</v>
      </c>
      <c r="Z34" s="9">
        <v>97.140548661679205</v>
      </c>
      <c r="AA34" s="9">
        <v>97.134638924149201</v>
      </c>
      <c r="AB34" s="9">
        <v>97.135473489965904</v>
      </c>
      <c r="AC34" s="9">
        <v>97.131473711283306</v>
      </c>
      <c r="AD34" s="9">
        <v>97.131417947799903</v>
      </c>
      <c r="AE34" s="9">
        <v>97.141412416224199</v>
      </c>
      <c r="AF34" s="9">
        <v>97.141127960604294</v>
      </c>
      <c r="AG34" s="22">
        <v>97.142806445274502</v>
      </c>
      <c r="AH34" s="22">
        <v>97.142839969737906</v>
      </c>
      <c r="AI34" s="22">
        <v>97.129602939753795</v>
      </c>
      <c r="AJ34" s="22">
        <v>97.135532199589093</v>
      </c>
      <c r="AK34" s="22">
        <v>97.146146182156897</v>
      </c>
      <c r="AL34" s="22">
        <v>97.1501618147324</v>
      </c>
      <c r="AM34" s="22">
        <v>97.149624237165796</v>
      </c>
      <c r="AN34" s="22">
        <v>97.146001684677699</v>
      </c>
      <c r="AO34" s="22">
        <v>97.146472320093807</v>
      </c>
      <c r="AP34" s="22">
        <v>97.162293520897705</v>
      </c>
      <c r="AQ34" s="22">
        <v>97.154073952907794</v>
      </c>
      <c r="AR34" s="22">
        <v>97.154181791593899</v>
      </c>
      <c r="AT34" s="126"/>
      <c r="AU34" s="126"/>
    </row>
    <row r="35" spans="2:47" x14ac:dyDescent="0.25">
      <c r="B35" s="15">
        <v>2002</v>
      </c>
      <c r="C35" s="16">
        <v>1</v>
      </c>
      <c r="D35" s="17">
        <v>96.987742399394094</v>
      </c>
      <c r="E35" s="17">
        <v>97.065635849781302</v>
      </c>
      <c r="F35" s="17">
        <v>97.093484578577502</v>
      </c>
      <c r="G35" s="17">
        <v>97.157018980239698</v>
      </c>
      <c r="H35" s="17">
        <v>97.071536150229903</v>
      </c>
      <c r="I35" s="17">
        <v>96.946758219962305</v>
      </c>
      <c r="J35" s="17">
        <v>96.900695305209496</v>
      </c>
      <c r="K35" s="17">
        <v>96.905660134624895</v>
      </c>
      <c r="L35" s="17">
        <v>96.8725713137284</v>
      </c>
      <c r="M35" s="17">
        <v>96.834826348601993</v>
      </c>
      <c r="N35" s="17">
        <v>96.854872711245207</v>
      </c>
      <c r="O35" s="17">
        <v>96.858547222110403</v>
      </c>
      <c r="P35" s="17">
        <v>96.848649772814596</v>
      </c>
      <c r="Q35" s="17">
        <v>96.850919784341698</v>
      </c>
      <c r="R35" s="17">
        <v>96.834323450326394</v>
      </c>
      <c r="S35" s="17">
        <v>96.815832399307794</v>
      </c>
      <c r="T35" s="17">
        <v>96.822199306407299</v>
      </c>
      <c r="U35" s="17">
        <v>96.823641752097302</v>
      </c>
      <c r="V35" s="17">
        <v>96.848044311768902</v>
      </c>
      <c r="W35" s="17">
        <v>96.842664946455997</v>
      </c>
      <c r="X35" s="17">
        <v>96.852033763820003</v>
      </c>
      <c r="Y35" s="17">
        <v>96.866492144499105</v>
      </c>
      <c r="Z35" s="17">
        <v>96.854640412602805</v>
      </c>
      <c r="AA35" s="17">
        <v>96.815977538653598</v>
      </c>
      <c r="AB35" s="17">
        <v>96.814913261873699</v>
      </c>
      <c r="AC35" s="17">
        <v>96.831876524578504</v>
      </c>
      <c r="AD35" s="17">
        <v>96.832928329228807</v>
      </c>
      <c r="AE35" s="17">
        <v>96.860637969797907</v>
      </c>
      <c r="AF35" s="17">
        <v>96.859688187130004</v>
      </c>
      <c r="AG35" s="23">
        <v>96.856380764464504</v>
      </c>
      <c r="AH35" s="23">
        <v>96.855152018761402</v>
      </c>
      <c r="AI35" s="23">
        <v>96.838808652750998</v>
      </c>
      <c r="AJ35" s="23">
        <v>96.827209554929695</v>
      </c>
      <c r="AK35" s="23">
        <v>96.927230252924502</v>
      </c>
      <c r="AL35" s="23">
        <v>96.967219175680498</v>
      </c>
      <c r="AM35" s="23">
        <v>96.969233113683302</v>
      </c>
      <c r="AN35" s="23">
        <v>96.973788894947404</v>
      </c>
      <c r="AO35" s="23">
        <v>97.021568968165994</v>
      </c>
      <c r="AP35" s="23">
        <v>97.080569966823603</v>
      </c>
      <c r="AQ35" s="23">
        <v>97.077284959811706</v>
      </c>
      <c r="AR35" s="23">
        <v>97.078662976039396</v>
      </c>
      <c r="AT35" s="126"/>
      <c r="AU35" s="126"/>
    </row>
    <row r="36" spans="2:47" x14ac:dyDescent="0.25">
      <c r="B36" s="7">
        <v>2002</v>
      </c>
      <c r="C36" s="13">
        <v>2</v>
      </c>
      <c r="D36" s="9">
        <v>96.818653703828602</v>
      </c>
      <c r="E36" s="9">
        <v>96.851235808982395</v>
      </c>
      <c r="F36" s="9">
        <v>96.784101997228802</v>
      </c>
      <c r="G36" s="9">
        <v>96.904649350223906</v>
      </c>
      <c r="H36" s="9">
        <v>96.839321403414303</v>
      </c>
      <c r="I36" s="9">
        <v>96.847791021131897</v>
      </c>
      <c r="J36" s="9">
        <v>96.878263944572495</v>
      </c>
      <c r="K36" s="9">
        <v>96.794957035205002</v>
      </c>
      <c r="L36" s="9">
        <v>96.771149269940295</v>
      </c>
      <c r="M36" s="9">
        <v>96.883877954038297</v>
      </c>
      <c r="N36" s="9">
        <v>96.848093653822104</v>
      </c>
      <c r="O36" s="9">
        <v>96.837749508548697</v>
      </c>
      <c r="P36" s="9">
        <v>96.821503276380199</v>
      </c>
      <c r="Q36" s="9">
        <v>96.810289437283402</v>
      </c>
      <c r="R36" s="9">
        <v>96.890925172741603</v>
      </c>
      <c r="S36" s="9">
        <v>96.879992221871802</v>
      </c>
      <c r="T36" s="9">
        <v>96.953342420658998</v>
      </c>
      <c r="U36" s="9">
        <v>96.971493789179505</v>
      </c>
      <c r="V36" s="9">
        <v>96.899747687798694</v>
      </c>
      <c r="W36" s="9">
        <v>96.875987415511403</v>
      </c>
      <c r="X36" s="9">
        <v>96.893975275853293</v>
      </c>
      <c r="Y36" s="9">
        <v>96.929142369357095</v>
      </c>
      <c r="Z36" s="9">
        <v>96.957119303874407</v>
      </c>
      <c r="AA36" s="9">
        <v>96.943570167210197</v>
      </c>
      <c r="AB36" s="9">
        <v>96.937144193457598</v>
      </c>
      <c r="AC36" s="9">
        <v>96.968420371799198</v>
      </c>
      <c r="AD36" s="9">
        <v>96.965317572257305</v>
      </c>
      <c r="AE36" s="9">
        <v>96.991117626337996</v>
      </c>
      <c r="AF36" s="9">
        <v>96.993783253762004</v>
      </c>
      <c r="AG36" s="22">
        <v>96.987336693726107</v>
      </c>
      <c r="AH36" s="22">
        <v>96.990657027469993</v>
      </c>
      <c r="AI36" s="22">
        <v>96.969067016851199</v>
      </c>
      <c r="AJ36" s="22">
        <v>96.958948840508896</v>
      </c>
      <c r="AK36" s="22">
        <v>97.003019594320804</v>
      </c>
      <c r="AL36" s="22">
        <v>96.9997670802464</v>
      </c>
      <c r="AM36" s="22">
        <v>97.001142646895602</v>
      </c>
      <c r="AN36" s="22">
        <v>97.006440745089606</v>
      </c>
      <c r="AO36" s="22">
        <v>96.978599215178903</v>
      </c>
      <c r="AP36" s="22">
        <v>96.971187488214099</v>
      </c>
      <c r="AQ36" s="22">
        <v>97.015288946742402</v>
      </c>
      <c r="AR36" s="22">
        <v>97.011896908610098</v>
      </c>
      <c r="AT36" s="126"/>
      <c r="AU36" s="126"/>
    </row>
    <row r="37" spans="2:47" x14ac:dyDescent="0.25">
      <c r="B37" s="7">
        <v>2002</v>
      </c>
      <c r="C37" s="13">
        <v>3</v>
      </c>
      <c r="D37" s="9">
        <v>97.640878239092899</v>
      </c>
      <c r="E37" s="9">
        <v>97.559729401361693</v>
      </c>
      <c r="F37" s="9">
        <v>97.528642805959194</v>
      </c>
      <c r="G37" s="9">
        <v>97.313748223883195</v>
      </c>
      <c r="H37" s="9">
        <v>97.597941182158905</v>
      </c>
      <c r="I37" s="9">
        <v>97.635781486674503</v>
      </c>
      <c r="J37" s="9">
        <v>97.6559090045738</v>
      </c>
      <c r="K37" s="9">
        <v>97.728325811805604</v>
      </c>
      <c r="L37" s="9">
        <v>97.815424082971603</v>
      </c>
      <c r="M37" s="9">
        <v>97.735621289500202</v>
      </c>
      <c r="N37" s="9">
        <v>97.756516481151195</v>
      </c>
      <c r="O37" s="9">
        <v>97.763440019705996</v>
      </c>
      <c r="P37" s="9">
        <v>97.787499872753401</v>
      </c>
      <c r="Q37" s="9">
        <v>97.793358161753403</v>
      </c>
      <c r="R37" s="9">
        <v>97.7286945523187</v>
      </c>
      <c r="S37" s="9">
        <v>97.7686278808373</v>
      </c>
      <c r="T37" s="9">
        <v>97.663799347675294</v>
      </c>
      <c r="U37" s="9">
        <v>97.691915066468297</v>
      </c>
      <c r="V37" s="9">
        <v>97.726666975629698</v>
      </c>
      <c r="W37" s="9">
        <v>97.770311949059007</v>
      </c>
      <c r="X37" s="9">
        <v>97.731088042760504</v>
      </c>
      <c r="Y37" s="9">
        <v>97.689205752676401</v>
      </c>
      <c r="Z37" s="9">
        <v>97.676692378396197</v>
      </c>
      <c r="AA37" s="9">
        <v>97.7399910041444</v>
      </c>
      <c r="AB37" s="9">
        <v>97.750697678105993</v>
      </c>
      <c r="AC37" s="9">
        <v>97.718080661384207</v>
      </c>
      <c r="AD37" s="9">
        <v>97.719747295095402</v>
      </c>
      <c r="AE37" s="9">
        <v>97.646900201233905</v>
      </c>
      <c r="AF37" s="9">
        <v>97.644515635490094</v>
      </c>
      <c r="AG37" s="22">
        <v>97.655731168689002</v>
      </c>
      <c r="AH37" s="22">
        <v>97.654318767001399</v>
      </c>
      <c r="AI37" s="22">
        <v>97.709164511282296</v>
      </c>
      <c r="AJ37" s="22">
        <v>97.737401190666503</v>
      </c>
      <c r="AK37" s="22">
        <v>97.622346451582999</v>
      </c>
      <c r="AL37" s="22">
        <v>97.613659988704299</v>
      </c>
      <c r="AM37" s="22">
        <v>97.610122427314096</v>
      </c>
      <c r="AN37" s="22">
        <v>97.592246077087296</v>
      </c>
      <c r="AO37" s="22">
        <v>97.584158870214495</v>
      </c>
      <c r="AP37" s="22">
        <v>97.514420029722004</v>
      </c>
      <c r="AQ37" s="22">
        <v>97.475530779717403</v>
      </c>
      <c r="AR37" s="22">
        <v>97.475751008788507</v>
      </c>
      <c r="AT37" s="126"/>
      <c r="AU37" s="126"/>
    </row>
    <row r="38" spans="2:47" x14ac:dyDescent="0.25">
      <c r="B38" s="7">
        <v>2002</v>
      </c>
      <c r="C38" s="13">
        <v>4</v>
      </c>
      <c r="D38" s="9">
        <v>96.838949859905398</v>
      </c>
      <c r="E38" s="9">
        <v>96.694451623049304</v>
      </c>
      <c r="F38" s="9">
        <v>96.744126791073398</v>
      </c>
      <c r="G38" s="9">
        <v>96.767801173258604</v>
      </c>
      <c r="H38" s="9">
        <v>96.596169310891</v>
      </c>
      <c r="I38" s="9">
        <v>96.691131002443896</v>
      </c>
      <c r="J38" s="9">
        <v>96.688278066314695</v>
      </c>
      <c r="K38" s="9">
        <v>96.701090487619098</v>
      </c>
      <c r="L38" s="9">
        <v>96.671327970409607</v>
      </c>
      <c r="M38" s="9">
        <v>96.727477460047297</v>
      </c>
      <c r="N38" s="9">
        <v>96.710883106668504</v>
      </c>
      <c r="O38" s="9">
        <v>96.711975120932294</v>
      </c>
      <c r="P38" s="9">
        <v>96.718189348407606</v>
      </c>
      <c r="Q38" s="9">
        <v>96.715650277487597</v>
      </c>
      <c r="R38" s="9">
        <v>96.735761713177297</v>
      </c>
      <c r="S38" s="9">
        <v>96.713236197137306</v>
      </c>
      <c r="T38" s="9">
        <v>96.716206810880806</v>
      </c>
      <c r="U38" s="9">
        <v>96.715752867938306</v>
      </c>
      <c r="V38" s="9">
        <v>96.707810843474803</v>
      </c>
      <c r="W38" s="9">
        <v>96.692934274226204</v>
      </c>
      <c r="X38" s="9">
        <v>96.707179677258395</v>
      </c>
      <c r="Y38" s="9">
        <v>96.709569971730502</v>
      </c>
      <c r="Z38" s="9">
        <v>96.713154817444305</v>
      </c>
      <c r="AA38" s="9">
        <v>96.700794368770701</v>
      </c>
      <c r="AB38" s="9">
        <v>96.698823825001099</v>
      </c>
      <c r="AC38" s="9">
        <v>96.697975070391905</v>
      </c>
      <c r="AD38" s="9">
        <v>96.697532135157104</v>
      </c>
      <c r="AE38" s="9">
        <v>96.719258592689201</v>
      </c>
      <c r="AF38" s="9">
        <v>96.719337463901397</v>
      </c>
      <c r="AG38" s="22">
        <v>96.719634020207593</v>
      </c>
      <c r="AH38" s="22">
        <v>96.719935541282595</v>
      </c>
      <c r="AI38" s="22">
        <v>96.696708927768299</v>
      </c>
      <c r="AJ38" s="22">
        <v>96.699858340100505</v>
      </c>
      <c r="AK38" s="22">
        <v>96.728390245708397</v>
      </c>
      <c r="AL38" s="22">
        <v>96.734258472993901</v>
      </c>
      <c r="AM38" s="22">
        <v>96.734158802981796</v>
      </c>
      <c r="AN38" s="22">
        <v>96.732966289108205</v>
      </c>
      <c r="AO38" s="22">
        <v>96.734537821428106</v>
      </c>
      <c r="AP38" s="22">
        <v>96.763412985681796</v>
      </c>
      <c r="AQ38" s="22">
        <v>96.760081071661304</v>
      </c>
      <c r="AR38" s="22">
        <v>96.760118171433405</v>
      </c>
      <c r="AT38" s="126"/>
      <c r="AU38" s="126"/>
    </row>
    <row r="39" spans="2:47" x14ac:dyDescent="0.25">
      <c r="B39" s="15">
        <v>2003</v>
      </c>
      <c r="C39" s="16">
        <v>1</v>
      </c>
      <c r="D39" s="17">
        <v>97.115659239482696</v>
      </c>
      <c r="E39" s="17">
        <v>97.321547143892005</v>
      </c>
      <c r="F39" s="17">
        <v>97.395129319857205</v>
      </c>
      <c r="G39" s="17">
        <v>97.486120508673196</v>
      </c>
      <c r="H39" s="17">
        <v>97.375191456240202</v>
      </c>
      <c r="I39" s="17">
        <v>97.235531704454303</v>
      </c>
      <c r="J39" s="17">
        <v>97.189704692348499</v>
      </c>
      <c r="K39" s="17">
        <v>97.126095236896802</v>
      </c>
      <c r="L39" s="17">
        <v>97.069963460419302</v>
      </c>
      <c r="M39" s="17">
        <v>97.143815643448505</v>
      </c>
      <c r="N39" s="17">
        <v>97.115421622574701</v>
      </c>
      <c r="O39" s="17">
        <v>97.108475182942499</v>
      </c>
      <c r="P39" s="17">
        <v>97.111620964073694</v>
      </c>
      <c r="Q39" s="17">
        <v>97.1075533377347</v>
      </c>
      <c r="R39" s="17">
        <v>97.161475334472797</v>
      </c>
      <c r="S39" s="17">
        <v>97.146491621246895</v>
      </c>
      <c r="T39" s="17">
        <v>97.213185930753298</v>
      </c>
      <c r="U39" s="17">
        <v>97.248857851527703</v>
      </c>
      <c r="V39" s="17">
        <v>97.187655286012301</v>
      </c>
      <c r="W39" s="17">
        <v>97.172131670476006</v>
      </c>
      <c r="X39" s="17">
        <v>97.186127867341298</v>
      </c>
      <c r="Y39" s="17">
        <v>97.231262307426604</v>
      </c>
      <c r="Z39" s="17">
        <v>97.251052231834905</v>
      </c>
      <c r="AA39" s="17">
        <v>97.227158333782995</v>
      </c>
      <c r="AB39" s="17">
        <v>97.219015088530497</v>
      </c>
      <c r="AC39" s="17">
        <v>97.267145724778103</v>
      </c>
      <c r="AD39" s="17">
        <v>97.264532481803201</v>
      </c>
      <c r="AE39" s="17">
        <v>97.289200796564202</v>
      </c>
      <c r="AF39" s="17">
        <v>97.291122725942103</v>
      </c>
      <c r="AG39" s="23">
        <v>97.282176975892597</v>
      </c>
      <c r="AH39" s="23">
        <v>97.285036762572105</v>
      </c>
      <c r="AI39" s="23">
        <v>97.271958965042202</v>
      </c>
      <c r="AJ39" s="23">
        <v>97.255376446685403</v>
      </c>
      <c r="AK39" s="23">
        <v>97.355158545192097</v>
      </c>
      <c r="AL39" s="23">
        <v>97.383151850148394</v>
      </c>
      <c r="AM39" s="23">
        <v>97.3858119492252</v>
      </c>
      <c r="AN39" s="23">
        <v>97.391763295956295</v>
      </c>
      <c r="AO39" s="23">
        <v>97.395656275774698</v>
      </c>
      <c r="AP39" s="23">
        <v>97.401084843208594</v>
      </c>
      <c r="AQ39" s="23">
        <v>97.444682801794698</v>
      </c>
      <c r="AR39" s="23">
        <v>97.441811458726306</v>
      </c>
      <c r="AT39" s="126"/>
      <c r="AU39" s="126"/>
    </row>
    <row r="40" spans="2:47" x14ac:dyDescent="0.25">
      <c r="B40" s="7">
        <v>2003</v>
      </c>
      <c r="C40" s="13">
        <v>2</v>
      </c>
      <c r="D40" s="9">
        <v>97.267107647752098</v>
      </c>
      <c r="E40" s="9">
        <v>97.339015508782893</v>
      </c>
      <c r="F40" s="9">
        <v>97.200506909437905</v>
      </c>
      <c r="G40" s="9">
        <v>97.382553559171896</v>
      </c>
      <c r="H40" s="9">
        <v>97.340759861170994</v>
      </c>
      <c r="I40" s="9">
        <v>97.241760468954496</v>
      </c>
      <c r="J40" s="9">
        <v>97.264445928467694</v>
      </c>
      <c r="K40" s="9">
        <v>97.171983971458005</v>
      </c>
      <c r="L40" s="9">
        <v>97.172516055809396</v>
      </c>
      <c r="M40" s="9">
        <v>97.258204108278704</v>
      </c>
      <c r="N40" s="9">
        <v>97.274872336179797</v>
      </c>
      <c r="O40" s="9">
        <v>97.291971574575101</v>
      </c>
      <c r="P40" s="9">
        <v>97.265455782804807</v>
      </c>
      <c r="Q40" s="9">
        <v>97.249878494296297</v>
      </c>
      <c r="R40" s="9">
        <v>97.267285020219703</v>
      </c>
      <c r="S40" s="9">
        <v>97.237196622056601</v>
      </c>
      <c r="T40" s="9">
        <v>97.218613948216401</v>
      </c>
      <c r="U40" s="9">
        <v>97.206187766991604</v>
      </c>
      <c r="V40" s="9">
        <v>97.225416729054999</v>
      </c>
      <c r="W40" s="9">
        <v>97.217758749756797</v>
      </c>
      <c r="X40" s="9">
        <v>97.228303082059</v>
      </c>
      <c r="Y40" s="9">
        <v>97.223246802199697</v>
      </c>
      <c r="Z40" s="9">
        <v>97.211720698857505</v>
      </c>
      <c r="AA40" s="9">
        <v>97.182232980099499</v>
      </c>
      <c r="AB40" s="9">
        <v>97.188414721702202</v>
      </c>
      <c r="AC40" s="9">
        <v>97.180828230441094</v>
      </c>
      <c r="AD40" s="9">
        <v>97.182047308726993</v>
      </c>
      <c r="AE40" s="9">
        <v>97.198512746552097</v>
      </c>
      <c r="AF40" s="9">
        <v>97.197757714623194</v>
      </c>
      <c r="AG40" s="22">
        <v>97.197586985044495</v>
      </c>
      <c r="AH40" s="22">
        <v>97.196470009245402</v>
      </c>
      <c r="AI40" s="22">
        <v>97.181162148087793</v>
      </c>
      <c r="AJ40" s="22">
        <v>97.183979812287106</v>
      </c>
      <c r="AK40" s="22">
        <v>97.207712813669701</v>
      </c>
      <c r="AL40" s="22">
        <v>97.221978460070503</v>
      </c>
      <c r="AM40" s="22">
        <v>97.222120377359303</v>
      </c>
      <c r="AN40" s="22">
        <v>97.222382363237003</v>
      </c>
      <c r="AO40" s="22">
        <v>97.246281368547201</v>
      </c>
      <c r="AP40" s="22">
        <v>97.299557958402303</v>
      </c>
      <c r="AQ40" s="22">
        <v>97.285875344110806</v>
      </c>
      <c r="AR40" s="22">
        <v>97.287029583403907</v>
      </c>
      <c r="AT40" s="126"/>
      <c r="AU40" s="126"/>
    </row>
    <row r="41" spans="2:47" x14ac:dyDescent="0.25">
      <c r="B41" s="7">
        <v>2003</v>
      </c>
      <c r="C41" s="13">
        <v>3</v>
      </c>
      <c r="D41" s="9">
        <v>97.923460153789094</v>
      </c>
      <c r="E41" s="9">
        <v>97.786506451016706</v>
      </c>
      <c r="F41" s="9">
        <v>97.757511426133206</v>
      </c>
      <c r="G41" s="9">
        <v>97.456323860241696</v>
      </c>
      <c r="H41" s="9">
        <v>97.8534217958277</v>
      </c>
      <c r="I41" s="9">
        <v>97.906943956815894</v>
      </c>
      <c r="J41" s="9">
        <v>97.934686018644499</v>
      </c>
      <c r="K41" s="9">
        <v>98.077282256912596</v>
      </c>
      <c r="L41" s="9">
        <v>98.219485483359904</v>
      </c>
      <c r="M41" s="9">
        <v>98.074954127237802</v>
      </c>
      <c r="N41" s="9">
        <v>98.100641424084401</v>
      </c>
      <c r="O41" s="9">
        <v>98.089042541626</v>
      </c>
      <c r="P41" s="9">
        <v>98.076905313341499</v>
      </c>
      <c r="Q41" s="9">
        <v>98.085236310575198</v>
      </c>
      <c r="R41" s="9">
        <v>98.018253439370298</v>
      </c>
      <c r="S41" s="9">
        <v>98.089127865349397</v>
      </c>
      <c r="T41" s="9">
        <v>98.024306077699904</v>
      </c>
      <c r="U41" s="9">
        <v>98.054495081943401</v>
      </c>
      <c r="V41" s="9">
        <v>98.080813924247806</v>
      </c>
      <c r="W41" s="9">
        <v>98.114885089783996</v>
      </c>
      <c r="X41" s="9">
        <v>98.081343364480006</v>
      </c>
      <c r="Y41" s="9">
        <v>98.046451271858203</v>
      </c>
      <c r="Z41" s="9">
        <v>98.042235560744203</v>
      </c>
      <c r="AA41" s="9">
        <v>98.099668599064302</v>
      </c>
      <c r="AB41" s="9">
        <v>98.107190718523</v>
      </c>
      <c r="AC41" s="9">
        <v>98.084414678117298</v>
      </c>
      <c r="AD41" s="9">
        <v>98.085657708430105</v>
      </c>
      <c r="AE41" s="9">
        <v>98.028608479824598</v>
      </c>
      <c r="AF41" s="9">
        <v>98.026764489401899</v>
      </c>
      <c r="AG41" s="22">
        <v>98.037942204402796</v>
      </c>
      <c r="AH41" s="22">
        <v>98.036961849030305</v>
      </c>
      <c r="AI41" s="22">
        <v>98.077978144578196</v>
      </c>
      <c r="AJ41" s="22">
        <v>98.0985188038443</v>
      </c>
      <c r="AK41" s="22">
        <v>98.009346517875798</v>
      </c>
      <c r="AL41" s="22">
        <v>97.994137710020595</v>
      </c>
      <c r="AM41" s="22">
        <v>97.991112660785703</v>
      </c>
      <c r="AN41" s="22">
        <v>97.976592361527807</v>
      </c>
      <c r="AO41" s="22">
        <v>97.957907194749396</v>
      </c>
      <c r="AP41" s="22">
        <v>97.877231454775298</v>
      </c>
      <c r="AQ41" s="22">
        <v>97.850633094298601</v>
      </c>
      <c r="AR41" s="22">
        <v>97.850404564671607</v>
      </c>
      <c r="AT41" s="126"/>
      <c r="AU41" s="126"/>
    </row>
    <row r="42" spans="2:47" x14ac:dyDescent="0.25">
      <c r="B42" s="7">
        <v>2003</v>
      </c>
      <c r="C42" s="13">
        <v>4</v>
      </c>
      <c r="D42" s="9">
        <v>97.133319405741801</v>
      </c>
      <c r="E42" s="9">
        <v>96.874645545127507</v>
      </c>
      <c r="F42" s="9">
        <v>96.944672055655801</v>
      </c>
      <c r="G42" s="9">
        <v>96.977099861136494</v>
      </c>
      <c r="H42" s="9">
        <v>96.671138294535197</v>
      </c>
      <c r="I42" s="9">
        <v>96.903724577777098</v>
      </c>
      <c r="J42" s="9">
        <v>96.902436895984494</v>
      </c>
      <c r="K42" s="9">
        <v>96.929629770496504</v>
      </c>
      <c r="L42" s="9">
        <v>96.833145445543707</v>
      </c>
      <c r="M42" s="9">
        <v>96.832266479253406</v>
      </c>
      <c r="N42" s="9">
        <v>96.811044662734105</v>
      </c>
      <c r="O42" s="9">
        <v>96.815925435393794</v>
      </c>
      <c r="P42" s="9">
        <v>96.873754987114296</v>
      </c>
      <c r="Q42" s="9">
        <v>96.885897622528404</v>
      </c>
      <c r="R42" s="9">
        <v>96.890033468233497</v>
      </c>
      <c r="S42" s="9">
        <v>96.843990711971699</v>
      </c>
      <c r="T42" s="9">
        <v>96.818450724729303</v>
      </c>
      <c r="U42" s="9">
        <v>96.811518874624596</v>
      </c>
      <c r="V42" s="9">
        <v>96.814308618584306</v>
      </c>
      <c r="W42" s="9">
        <v>96.807437178365205</v>
      </c>
      <c r="X42" s="9">
        <v>96.815269716372399</v>
      </c>
      <c r="Y42" s="9">
        <v>96.815397108593601</v>
      </c>
      <c r="Z42" s="9">
        <v>96.817093318497697</v>
      </c>
      <c r="AA42" s="9">
        <v>96.816880619632798</v>
      </c>
      <c r="AB42" s="9">
        <v>96.815505319042302</v>
      </c>
      <c r="AC42" s="9">
        <v>96.805016415093405</v>
      </c>
      <c r="AD42" s="9">
        <v>96.804406439017995</v>
      </c>
      <c r="AE42" s="9">
        <v>96.816412608249706</v>
      </c>
      <c r="AF42" s="9">
        <v>96.816188843085001</v>
      </c>
      <c r="AG42" s="22">
        <v>96.817465513694799</v>
      </c>
      <c r="AH42" s="22">
        <v>96.817381448016803</v>
      </c>
      <c r="AI42" s="22">
        <v>96.801410624289801</v>
      </c>
      <c r="AJ42" s="22">
        <v>96.809745685420694</v>
      </c>
      <c r="AK42" s="22">
        <v>96.817296293453495</v>
      </c>
      <c r="AL42" s="22">
        <v>96.823394165138197</v>
      </c>
      <c r="AM42" s="22">
        <v>96.822835707507906</v>
      </c>
      <c r="AN42" s="22">
        <v>96.819595203222306</v>
      </c>
      <c r="AO42" s="22">
        <v>96.824693839539904</v>
      </c>
      <c r="AP42" s="22">
        <v>96.860890903040499</v>
      </c>
      <c r="AQ42" s="22">
        <v>96.849560791123594</v>
      </c>
      <c r="AR42" s="22">
        <v>96.849740303282402</v>
      </c>
      <c r="AT42" s="126"/>
      <c r="AU42" s="126"/>
    </row>
    <row r="43" spans="2:47" x14ac:dyDescent="0.25">
      <c r="B43" s="15">
        <v>2004</v>
      </c>
      <c r="C43" s="16">
        <v>1</v>
      </c>
      <c r="D43" s="17"/>
      <c r="E43" s="17">
        <v>96.451876992800706</v>
      </c>
      <c r="F43" s="17">
        <v>96.707459433244495</v>
      </c>
      <c r="G43" s="17">
        <v>96.841711837231102</v>
      </c>
      <c r="H43" s="17">
        <v>96.714356591636502</v>
      </c>
      <c r="I43" s="17">
        <v>96.560980201077896</v>
      </c>
      <c r="J43" s="17">
        <v>96.493989486144301</v>
      </c>
      <c r="K43" s="17">
        <v>96.449923316790006</v>
      </c>
      <c r="L43" s="17">
        <v>96.459037385159903</v>
      </c>
      <c r="M43" s="17">
        <v>96.649713900627802</v>
      </c>
      <c r="N43" s="17">
        <v>96.618326472853994</v>
      </c>
      <c r="O43" s="17">
        <v>96.635761144274198</v>
      </c>
      <c r="P43" s="17">
        <v>96.648506257975598</v>
      </c>
      <c r="Q43" s="17">
        <v>96.635632742162699</v>
      </c>
      <c r="R43" s="17">
        <v>96.664740160080299</v>
      </c>
      <c r="S43" s="17">
        <v>96.652270786825497</v>
      </c>
      <c r="T43" s="17">
        <v>96.6487846131281</v>
      </c>
      <c r="U43" s="17">
        <v>96.543125985630894</v>
      </c>
      <c r="V43" s="17">
        <v>96.570930704888099</v>
      </c>
      <c r="W43" s="17">
        <v>96.553627785051901</v>
      </c>
      <c r="X43" s="17">
        <v>96.567414967812198</v>
      </c>
      <c r="Y43" s="17">
        <v>96.517318314032295</v>
      </c>
      <c r="Z43" s="17">
        <v>96.502777985598698</v>
      </c>
      <c r="AA43" s="17">
        <v>96.518967323972007</v>
      </c>
      <c r="AB43" s="17">
        <v>96.513916802508007</v>
      </c>
      <c r="AC43" s="17">
        <v>96.452168810987502</v>
      </c>
      <c r="AD43" s="17">
        <v>96.453871124680106</v>
      </c>
      <c r="AE43" s="17">
        <v>96.456792306016496</v>
      </c>
      <c r="AF43" s="17">
        <v>96.457761063113196</v>
      </c>
      <c r="AG43" s="23">
        <v>96.458988081472199</v>
      </c>
      <c r="AH43" s="23">
        <v>96.457499574730306</v>
      </c>
      <c r="AI43" s="23">
        <v>96.450199184408405</v>
      </c>
      <c r="AJ43" s="23">
        <v>96.452616242843504</v>
      </c>
      <c r="AK43" s="23">
        <v>96.278062860973705</v>
      </c>
      <c r="AL43" s="23">
        <v>96.189481937297501</v>
      </c>
      <c r="AM43" s="23">
        <v>96.187218235260303</v>
      </c>
      <c r="AN43" s="23">
        <v>96.195470284109703</v>
      </c>
      <c r="AO43" s="23">
        <v>96.142474551007894</v>
      </c>
      <c r="AP43" s="23">
        <v>96.131692206052605</v>
      </c>
      <c r="AQ43" s="23">
        <v>96.118819744833999</v>
      </c>
      <c r="AR43" s="23">
        <v>96.121590314644806</v>
      </c>
      <c r="AT43" s="126"/>
      <c r="AU43" s="126"/>
    </row>
    <row r="44" spans="2:47" x14ac:dyDescent="0.25">
      <c r="B44" s="7">
        <v>2004</v>
      </c>
      <c r="C44" s="13">
        <v>2</v>
      </c>
      <c r="D44" s="9"/>
      <c r="E44" s="9"/>
      <c r="F44" s="9">
        <v>97.2538098832201</v>
      </c>
      <c r="G44" s="9">
        <v>97.500114965159199</v>
      </c>
      <c r="H44" s="9">
        <v>97.531058828456096</v>
      </c>
      <c r="I44" s="9">
        <v>97.417054001641702</v>
      </c>
      <c r="J44" s="9">
        <v>97.477037991634603</v>
      </c>
      <c r="K44" s="9">
        <v>97.287571248267597</v>
      </c>
      <c r="L44" s="9">
        <v>97.307146067350104</v>
      </c>
      <c r="M44" s="9">
        <v>97.402398560768404</v>
      </c>
      <c r="N44" s="9">
        <v>97.456718081130305</v>
      </c>
      <c r="O44" s="9">
        <v>97.491127386147198</v>
      </c>
      <c r="P44" s="9">
        <v>97.447258865023301</v>
      </c>
      <c r="Q44" s="9">
        <v>97.425994828970403</v>
      </c>
      <c r="R44" s="9">
        <v>97.413776807386</v>
      </c>
      <c r="S44" s="9">
        <v>97.394688664590404</v>
      </c>
      <c r="T44" s="9">
        <v>97.379389262188894</v>
      </c>
      <c r="U44" s="9">
        <v>97.365549194042302</v>
      </c>
      <c r="V44" s="9">
        <v>97.384565926700404</v>
      </c>
      <c r="W44" s="9">
        <v>97.375252118479693</v>
      </c>
      <c r="X44" s="9">
        <v>97.388844279242704</v>
      </c>
      <c r="Y44" s="9">
        <v>97.367247406702504</v>
      </c>
      <c r="Z44" s="9">
        <v>97.343686215575403</v>
      </c>
      <c r="AA44" s="9">
        <v>97.293007055569106</v>
      </c>
      <c r="AB44" s="9">
        <v>97.310796773513005</v>
      </c>
      <c r="AC44" s="9">
        <v>97.303951161024699</v>
      </c>
      <c r="AD44" s="9">
        <v>97.306047115102103</v>
      </c>
      <c r="AE44" s="9">
        <v>97.316907143922506</v>
      </c>
      <c r="AF44" s="9">
        <v>97.315875771788697</v>
      </c>
      <c r="AG44" s="22">
        <v>97.3151405336083</v>
      </c>
      <c r="AH44" s="22">
        <v>97.313819031653097</v>
      </c>
      <c r="AI44" s="22">
        <v>97.3052010346385</v>
      </c>
      <c r="AJ44" s="22">
        <v>97.309194316889602</v>
      </c>
      <c r="AK44" s="22">
        <v>97.306625538028797</v>
      </c>
      <c r="AL44" s="22">
        <v>97.314291659905706</v>
      </c>
      <c r="AM44" s="22">
        <v>97.314012579639694</v>
      </c>
      <c r="AN44" s="22">
        <v>97.313694462551297</v>
      </c>
      <c r="AO44" s="22">
        <v>97.334943769214206</v>
      </c>
      <c r="AP44" s="22">
        <v>97.373849946893898</v>
      </c>
      <c r="AQ44" s="22">
        <v>97.355579267027494</v>
      </c>
      <c r="AR44" s="22">
        <v>97.357550872619498</v>
      </c>
      <c r="AT44" s="126"/>
      <c r="AU44" s="126"/>
    </row>
    <row r="45" spans="2:47" x14ac:dyDescent="0.25">
      <c r="B45" s="7">
        <v>2004</v>
      </c>
      <c r="C45" s="13">
        <v>3</v>
      </c>
      <c r="D45" s="9"/>
      <c r="E45" s="9"/>
      <c r="F45" s="9"/>
      <c r="G45" s="9">
        <v>97.834506364143394</v>
      </c>
      <c r="H45" s="9">
        <v>98.295607007258297</v>
      </c>
      <c r="I45" s="9">
        <v>98.366503196327599</v>
      </c>
      <c r="J45" s="9">
        <v>98.401876213418205</v>
      </c>
      <c r="K45" s="9">
        <v>98.636459533646402</v>
      </c>
      <c r="L45" s="9">
        <v>98.850349806309794</v>
      </c>
      <c r="M45" s="9">
        <v>98.646140204485704</v>
      </c>
      <c r="N45" s="9">
        <v>98.671895686235203</v>
      </c>
      <c r="O45" s="9">
        <v>98.634169864703097</v>
      </c>
      <c r="P45" s="9">
        <v>98.555339382247894</v>
      </c>
      <c r="Q45" s="9">
        <v>98.558781863709399</v>
      </c>
      <c r="R45" s="9">
        <v>98.500820775041902</v>
      </c>
      <c r="S45" s="9">
        <v>98.579845284431997</v>
      </c>
      <c r="T45" s="9">
        <v>98.5540562579057</v>
      </c>
      <c r="U45" s="9">
        <v>98.588861575249197</v>
      </c>
      <c r="V45" s="9">
        <v>98.608728738243499</v>
      </c>
      <c r="W45" s="9">
        <v>98.641767321836397</v>
      </c>
      <c r="X45" s="9">
        <v>98.602542074403303</v>
      </c>
      <c r="Y45" s="9">
        <v>98.594681766090503</v>
      </c>
      <c r="Z45" s="9">
        <v>98.608387576734003</v>
      </c>
      <c r="AA45" s="9">
        <v>98.670816025279095</v>
      </c>
      <c r="AB45" s="9">
        <v>98.674066495780906</v>
      </c>
      <c r="AC45" s="9">
        <v>98.656040616717505</v>
      </c>
      <c r="AD45" s="9">
        <v>98.656026792075707</v>
      </c>
      <c r="AE45" s="9">
        <v>98.612452282232496</v>
      </c>
      <c r="AF45" s="9">
        <v>98.611409915786794</v>
      </c>
      <c r="AG45" s="22">
        <v>98.623164707706096</v>
      </c>
      <c r="AH45" s="22">
        <v>98.622353015398701</v>
      </c>
      <c r="AI45" s="22">
        <v>98.649561041354602</v>
      </c>
      <c r="AJ45" s="22">
        <v>98.662693352270594</v>
      </c>
      <c r="AK45" s="22">
        <v>98.612742159072994</v>
      </c>
      <c r="AL45" s="22">
        <v>98.599186154263094</v>
      </c>
      <c r="AM45" s="22">
        <v>98.597176041455199</v>
      </c>
      <c r="AN45" s="22">
        <v>98.587370293229498</v>
      </c>
      <c r="AO45" s="22">
        <v>98.567200553117303</v>
      </c>
      <c r="AP45" s="22">
        <v>98.5074879925223</v>
      </c>
      <c r="AQ45" s="22">
        <v>98.492475200537299</v>
      </c>
      <c r="AR45" s="22">
        <v>98.4911480297054</v>
      </c>
      <c r="AT45" s="126"/>
      <c r="AU45" s="126"/>
    </row>
    <row r="46" spans="2:47" x14ac:dyDescent="0.25">
      <c r="B46" s="7">
        <v>2004</v>
      </c>
      <c r="C46" s="13">
        <v>4</v>
      </c>
      <c r="D46" s="9"/>
      <c r="E46" s="9"/>
      <c r="F46" s="9"/>
      <c r="G46" s="9"/>
      <c r="H46" s="9">
        <v>98.538004085787307</v>
      </c>
      <c r="I46" s="9">
        <v>98.939725928943702</v>
      </c>
      <c r="J46" s="9">
        <v>98.924985071010497</v>
      </c>
      <c r="K46" s="9">
        <v>98.980463250835797</v>
      </c>
      <c r="L46" s="9">
        <v>98.794924275315196</v>
      </c>
      <c r="M46" s="9">
        <v>98.7076264865768</v>
      </c>
      <c r="N46" s="9">
        <v>98.674950956639705</v>
      </c>
      <c r="O46" s="9">
        <v>98.683104109829401</v>
      </c>
      <c r="P46" s="9">
        <v>98.841442536029206</v>
      </c>
      <c r="Q46" s="9">
        <v>98.888488303543994</v>
      </c>
      <c r="R46" s="9">
        <v>98.866702749733705</v>
      </c>
      <c r="S46" s="9">
        <v>98.814540132312104</v>
      </c>
      <c r="T46" s="9">
        <v>98.728663238122707</v>
      </c>
      <c r="U46" s="9">
        <v>98.735253037038404</v>
      </c>
      <c r="V46" s="9">
        <v>98.749553434993103</v>
      </c>
      <c r="W46" s="9">
        <v>98.748338672647094</v>
      </c>
      <c r="X46" s="9">
        <v>98.756904187539604</v>
      </c>
      <c r="Y46" s="9">
        <v>98.738285272804106</v>
      </c>
      <c r="Z46" s="9">
        <v>98.7331926493124</v>
      </c>
      <c r="AA46" s="9">
        <v>98.747725716213907</v>
      </c>
      <c r="AB46" s="9">
        <v>98.744834640804697</v>
      </c>
      <c r="AC46" s="9">
        <v>98.726454174986799</v>
      </c>
      <c r="AD46" s="9">
        <v>98.725918213088804</v>
      </c>
      <c r="AE46" s="9">
        <v>98.726332029477106</v>
      </c>
      <c r="AF46" s="9">
        <v>98.725177641112595</v>
      </c>
      <c r="AG46" s="22">
        <v>98.728886353429303</v>
      </c>
      <c r="AH46" s="22">
        <v>98.728684560239302</v>
      </c>
      <c r="AI46" s="22">
        <v>98.718972946160704</v>
      </c>
      <c r="AJ46" s="22">
        <v>98.740047241916301</v>
      </c>
      <c r="AK46" s="22">
        <v>98.726678068150704</v>
      </c>
      <c r="AL46" s="22">
        <v>98.737770686148394</v>
      </c>
      <c r="AM46" s="22">
        <v>98.735877880349804</v>
      </c>
      <c r="AN46" s="22">
        <v>98.724562166302206</v>
      </c>
      <c r="AO46" s="22">
        <v>98.731207478835799</v>
      </c>
      <c r="AP46" s="22">
        <v>98.759207960841096</v>
      </c>
      <c r="AQ46" s="22">
        <v>98.734838759684706</v>
      </c>
      <c r="AR46" s="22">
        <v>98.734742443056305</v>
      </c>
      <c r="AT46" s="126"/>
      <c r="AU46" s="126"/>
    </row>
    <row r="47" spans="2:47" x14ac:dyDescent="0.25">
      <c r="B47" s="15">
        <v>2005</v>
      </c>
      <c r="C47" s="16">
        <v>1</v>
      </c>
      <c r="D47" s="17"/>
      <c r="E47" s="17"/>
      <c r="F47" s="17"/>
      <c r="G47" s="17"/>
      <c r="H47" s="17"/>
      <c r="I47" s="17">
        <v>99.940281498699093</v>
      </c>
      <c r="J47" s="17">
        <v>99.791560819509797</v>
      </c>
      <c r="K47" s="17">
        <v>99.732079533928001</v>
      </c>
      <c r="L47" s="17">
        <v>99.672403207589994</v>
      </c>
      <c r="M47" s="17">
        <v>99.989330254392698</v>
      </c>
      <c r="N47" s="17">
        <v>99.938186217769697</v>
      </c>
      <c r="O47" s="17">
        <v>99.961923951383696</v>
      </c>
      <c r="P47" s="17">
        <v>99.956276388913693</v>
      </c>
      <c r="Q47" s="17">
        <v>99.908355933347096</v>
      </c>
      <c r="R47" s="17">
        <v>100.03623576371101</v>
      </c>
      <c r="S47" s="17">
        <v>99.983913013090202</v>
      </c>
      <c r="T47" s="17">
        <v>99.986609590081798</v>
      </c>
      <c r="U47" s="17">
        <v>99.946647058272802</v>
      </c>
      <c r="V47" s="17">
        <v>99.974900895185201</v>
      </c>
      <c r="W47" s="17">
        <v>99.965063209262496</v>
      </c>
      <c r="X47" s="17">
        <v>99.982325059176603</v>
      </c>
      <c r="Y47" s="17">
        <v>99.998246703761296</v>
      </c>
      <c r="Z47" s="17">
        <v>99.9834983596554</v>
      </c>
      <c r="AA47" s="17">
        <v>99.955155725607995</v>
      </c>
      <c r="AB47" s="17">
        <v>99.942153081241202</v>
      </c>
      <c r="AC47" s="17">
        <v>99.956853332784107</v>
      </c>
      <c r="AD47" s="17">
        <v>99.959341919639797</v>
      </c>
      <c r="AE47" s="17">
        <v>99.990615890232306</v>
      </c>
      <c r="AF47" s="17">
        <v>99.989882029443095</v>
      </c>
      <c r="AG47" s="23">
        <v>99.983186474278995</v>
      </c>
      <c r="AH47" s="23">
        <v>99.982103556520002</v>
      </c>
      <c r="AI47" s="23">
        <v>99.968075357994493</v>
      </c>
      <c r="AJ47" s="23">
        <v>99.953024691660701</v>
      </c>
      <c r="AK47" s="23">
        <v>100.05020065446401</v>
      </c>
      <c r="AL47" s="23">
        <v>100.091184919551</v>
      </c>
      <c r="AM47" s="23">
        <v>100.09371449189599</v>
      </c>
      <c r="AN47" s="23">
        <v>100.101419698857</v>
      </c>
      <c r="AO47" s="23">
        <v>100.15586569982</v>
      </c>
      <c r="AP47" s="23">
        <v>100.215398355989</v>
      </c>
      <c r="AQ47" s="23">
        <v>100.21363589003499</v>
      </c>
      <c r="AR47" s="23">
        <v>100.216510564979</v>
      </c>
      <c r="AT47" s="126"/>
      <c r="AU47" s="126"/>
    </row>
    <row r="48" spans="2:47" x14ac:dyDescent="0.25">
      <c r="B48" s="7">
        <v>2005</v>
      </c>
      <c r="C48" s="13">
        <v>2</v>
      </c>
      <c r="D48" s="9"/>
      <c r="E48" s="9"/>
      <c r="F48" s="9"/>
      <c r="G48" s="9"/>
      <c r="H48" s="9"/>
      <c r="I48" s="9"/>
      <c r="J48" s="9">
        <v>100.344275804738</v>
      </c>
      <c r="K48" s="9">
        <v>99.974976615628407</v>
      </c>
      <c r="L48" s="9">
        <v>100.01112748370601</v>
      </c>
      <c r="M48" s="9">
        <v>100.144304159087</v>
      </c>
      <c r="N48" s="9">
        <v>100.215204047013</v>
      </c>
      <c r="O48" s="9">
        <v>100.260921586693</v>
      </c>
      <c r="P48" s="9">
        <v>100.194282316569</v>
      </c>
      <c r="Q48" s="9">
        <v>100.165825885723</v>
      </c>
      <c r="R48" s="9">
        <v>100.100838500604</v>
      </c>
      <c r="S48" s="9">
        <v>100.09665213996</v>
      </c>
      <c r="T48" s="9">
        <v>100.160269140415</v>
      </c>
      <c r="U48" s="9">
        <v>100.209513526303</v>
      </c>
      <c r="V48" s="9">
        <v>100.11341462650201</v>
      </c>
      <c r="W48" s="9">
        <v>100.08204850598599</v>
      </c>
      <c r="X48" s="9">
        <v>100.108913230063</v>
      </c>
      <c r="Y48" s="9">
        <v>100.109546717809</v>
      </c>
      <c r="Z48" s="9">
        <v>100.104735639241</v>
      </c>
      <c r="AA48" s="9">
        <v>100.02134921805001</v>
      </c>
      <c r="AB48" s="9">
        <v>100.045716994812</v>
      </c>
      <c r="AC48" s="9">
        <v>100.083958682583</v>
      </c>
      <c r="AD48" s="9">
        <v>100.08278899955999</v>
      </c>
      <c r="AE48" s="9">
        <v>100.090653755601</v>
      </c>
      <c r="AF48" s="9">
        <v>100.09252880051299</v>
      </c>
      <c r="AG48" s="22">
        <v>100.083094210941</v>
      </c>
      <c r="AH48" s="22">
        <v>100.086297859383</v>
      </c>
      <c r="AI48" s="22">
        <v>100.087000903413</v>
      </c>
      <c r="AJ48" s="22">
        <v>100.07924309963499</v>
      </c>
      <c r="AK48" s="22">
        <v>100.081117935855</v>
      </c>
      <c r="AL48" s="22">
        <v>100.078044270047</v>
      </c>
      <c r="AM48" s="22">
        <v>100.079016279115</v>
      </c>
      <c r="AN48" s="22">
        <v>100.0826946477</v>
      </c>
      <c r="AO48" s="22">
        <v>100.06055637757601</v>
      </c>
      <c r="AP48" s="22">
        <v>100.031383295368</v>
      </c>
      <c r="AQ48" s="22">
        <v>100.066135976485</v>
      </c>
      <c r="AR48" s="22">
        <v>100.06440954855999</v>
      </c>
      <c r="AT48" s="126"/>
      <c r="AU48" s="126"/>
    </row>
    <row r="49" spans="2:47" x14ac:dyDescent="0.25">
      <c r="B49" s="7">
        <v>2005</v>
      </c>
      <c r="C49" s="13">
        <v>3</v>
      </c>
      <c r="D49" s="9"/>
      <c r="E49" s="9"/>
      <c r="F49" s="9"/>
      <c r="G49" s="9"/>
      <c r="H49" s="9"/>
      <c r="I49" s="9"/>
      <c r="J49" s="9"/>
      <c r="K49" s="9">
        <v>99.868969496689502</v>
      </c>
      <c r="L49" s="9">
        <v>100.159746647586</v>
      </c>
      <c r="M49" s="9">
        <v>99.951479795474498</v>
      </c>
      <c r="N49" s="9">
        <v>99.973306621155899</v>
      </c>
      <c r="O49" s="9">
        <v>99.894993997412598</v>
      </c>
      <c r="P49" s="9">
        <v>99.724998199598701</v>
      </c>
      <c r="Q49" s="9">
        <v>99.724760859723602</v>
      </c>
      <c r="R49" s="9">
        <v>99.686067657435501</v>
      </c>
      <c r="S49" s="9">
        <v>99.794412549251604</v>
      </c>
      <c r="T49" s="9">
        <v>99.851748607682893</v>
      </c>
      <c r="U49" s="9">
        <v>99.888350349481001</v>
      </c>
      <c r="V49" s="9">
        <v>99.911604790305702</v>
      </c>
      <c r="W49" s="9">
        <v>99.954578117272803</v>
      </c>
      <c r="X49" s="9">
        <v>99.898428545586299</v>
      </c>
      <c r="Y49" s="9">
        <v>99.914956354433698</v>
      </c>
      <c r="Z49" s="9">
        <v>99.944352817424104</v>
      </c>
      <c r="AA49" s="9">
        <v>100.034221533799</v>
      </c>
      <c r="AB49" s="9">
        <v>100.03448812489999</v>
      </c>
      <c r="AC49" s="9">
        <v>100.012160732361</v>
      </c>
      <c r="AD49" s="9">
        <v>100.010420010592</v>
      </c>
      <c r="AE49" s="9">
        <v>99.972099354772695</v>
      </c>
      <c r="AF49" s="9">
        <v>99.971290278039405</v>
      </c>
      <c r="AG49" s="22">
        <v>99.986396894916496</v>
      </c>
      <c r="AH49" s="22">
        <v>99.985256343402099</v>
      </c>
      <c r="AI49" s="22">
        <v>99.999030350328397</v>
      </c>
      <c r="AJ49" s="22">
        <v>100.012506071405</v>
      </c>
      <c r="AK49" s="22">
        <v>99.994195383688094</v>
      </c>
      <c r="AL49" s="22">
        <v>99.983023356898698</v>
      </c>
      <c r="AM49" s="22">
        <v>99.981059179656199</v>
      </c>
      <c r="AN49" s="22">
        <v>99.970787239523801</v>
      </c>
      <c r="AO49" s="22">
        <v>99.947415762952005</v>
      </c>
      <c r="AP49" s="22">
        <v>99.911615247615899</v>
      </c>
      <c r="AQ49" s="22">
        <v>99.901056795408905</v>
      </c>
      <c r="AR49" s="22">
        <v>99.897524805383796</v>
      </c>
      <c r="AT49" s="126"/>
      <c r="AU49" s="126"/>
    </row>
    <row r="50" spans="2:47" x14ac:dyDescent="0.25">
      <c r="B50" s="7">
        <v>2005</v>
      </c>
      <c r="C50" s="13">
        <v>4</v>
      </c>
      <c r="D50" s="9"/>
      <c r="E50" s="9"/>
      <c r="F50" s="9"/>
      <c r="G50" s="9"/>
      <c r="H50" s="9"/>
      <c r="I50" s="9"/>
      <c r="J50" s="9"/>
      <c r="K50" s="9"/>
      <c r="L50" s="9">
        <v>100.97653470861199</v>
      </c>
      <c r="M50" s="9">
        <v>100.547790839743</v>
      </c>
      <c r="N50" s="9">
        <v>100.50845238340101</v>
      </c>
      <c r="O50" s="9">
        <v>100.493584864619</v>
      </c>
      <c r="P50" s="9">
        <v>100.76410940166301</v>
      </c>
      <c r="Q50" s="9">
        <v>100.87703291206</v>
      </c>
      <c r="R50" s="9">
        <v>100.843320026051</v>
      </c>
      <c r="S50" s="9">
        <v>100.803818306048</v>
      </c>
      <c r="T50" s="9">
        <v>100.733644596697</v>
      </c>
      <c r="U50" s="9">
        <v>100.73620186843399</v>
      </c>
      <c r="V50" s="9">
        <v>100.741370773828</v>
      </c>
      <c r="W50" s="9">
        <v>100.73367989513</v>
      </c>
      <c r="X50" s="9">
        <v>100.753612636122</v>
      </c>
      <c r="Y50" s="9">
        <v>100.768397584469</v>
      </c>
      <c r="Z50" s="9">
        <v>100.772890293221</v>
      </c>
      <c r="AA50" s="9">
        <v>100.767021510733</v>
      </c>
      <c r="AB50" s="9">
        <v>100.74044398894399</v>
      </c>
      <c r="AC50" s="9">
        <v>100.76798491336901</v>
      </c>
      <c r="AD50" s="9">
        <v>100.76542976860399</v>
      </c>
      <c r="AE50" s="9">
        <v>100.786012899818</v>
      </c>
      <c r="AF50" s="9">
        <v>100.787830907686</v>
      </c>
      <c r="AG50" s="22">
        <v>100.77706301100601</v>
      </c>
      <c r="AH50" s="22">
        <v>100.77765651326401</v>
      </c>
      <c r="AI50" s="22">
        <v>100.773343665097</v>
      </c>
      <c r="AJ50" s="22">
        <v>100.74997010033201</v>
      </c>
      <c r="AK50" s="22">
        <v>100.790327905727</v>
      </c>
      <c r="AL50" s="22">
        <v>100.791985776163</v>
      </c>
      <c r="AM50" s="22">
        <v>100.79468830099199</v>
      </c>
      <c r="AN50" s="22">
        <v>100.80836541943199</v>
      </c>
      <c r="AO50" s="22">
        <v>100.817454241325</v>
      </c>
      <c r="AP50" s="22">
        <v>100.82976693060201</v>
      </c>
      <c r="AQ50" s="22">
        <v>100.857048791593</v>
      </c>
      <c r="AR50" s="22">
        <v>100.857179369815</v>
      </c>
      <c r="AT50" s="126"/>
      <c r="AU50" s="126"/>
    </row>
    <row r="51" spans="2:47" x14ac:dyDescent="0.25">
      <c r="B51" s="15">
        <v>2006</v>
      </c>
      <c r="C51" s="16">
        <v>1</v>
      </c>
      <c r="D51" s="17"/>
      <c r="E51" s="17"/>
      <c r="F51" s="17"/>
      <c r="G51" s="17"/>
      <c r="H51" s="17"/>
      <c r="I51" s="17"/>
      <c r="J51" s="17"/>
      <c r="K51" s="17"/>
      <c r="L51" s="17"/>
      <c r="M51" s="17">
        <v>99.969341393673901</v>
      </c>
      <c r="N51" s="17">
        <v>99.818558363321898</v>
      </c>
      <c r="O51" s="17">
        <v>99.859910304047204</v>
      </c>
      <c r="P51" s="17">
        <v>99.857644808641595</v>
      </c>
      <c r="Q51" s="17">
        <v>99.739714886958197</v>
      </c>
      <c r="R51" s="17">
        <v>100.099313695989</v>
      </c>
      <c r="S51" s="17">
        <v>100.01643706150401</v>
      </c>
      <c r="T51" s="17">
        <v>99.997452944933897</v>
      </c>
      <c r="U51" s="17">
        <v>99.936569020274305</v>
      </c>
      <c r="V51" s="17">
        <v>99.927152074251097</v>
      </c>
      <c r="W51" s="17">
        <v>99.916922753421503</v>
      </c>
      <c r="X51" s="17">
        <v>99.935754384281594</v>
      </c>
      <c r="Y51" s="17">
        <v>99.957168952599204</v>
      </c>
      <c r="Z51" s="17">
        <v>99.974220692893596</v>
      </c>
      <c r="AA51" s="17">
        <v>99.9908382072975</v>
      </c>
      <c r="AB51" s="17">
        <v>99.978245517365593</v>
      </c>
      <c r="AC51" s="17">
        <v>99.990465172241301</v>
      </c>
      <c r="AD51" s="17">
        <v>99.992417977507401</v>
      </c>
      <c r="AE51" s="17">
        <v>100.00694616977199</v>
      </c>
      <c r="AF51" s="17">
        <v>100.007726133143</v>
      </c>
      <c r="AG51" s="23">
        <v>100.005686934145</v>
      </c>
      <c r="AH51" s="23">
        <v>100.008681855085</v>
      </c>
      <c r="AI51" s="23">
        <v>100.001930175487</v>
      </c>
      <c r="AJ51" s="23">
        <v>100.01478431175499</v>
      </c>
      <c r="AK51" s="23">
        <v>100.04661754669</v>
      </c>
      <c r="AL51" s="23">
        <v>100.080549922001</v>
      </c>
      <c r="AM51" s="23">
        <v>100.080328550358</v>
      </c>
      <c r="AN51" s="23">
        <v>100.07054740970899</v>
      </c>
      <c r="AO51" s="23">
        <v>100.08005443752</v>
      </c>
      <c r="AP51" s="23">
        <v>100.08099182172499</v>
      </c>
      <c r="AQ51" s="23">
        <v>100.079928211159</v>
      </c>
      <c r="AR51" s="23">
        <v>100.08099063351</v>
      </c>
      <c r="AT51" s="126"/>
      <c r="AU51" s="126"/>
    </row>
    <row r="52" spans="2:47" x14ac:dyDescent="0.25">
      <c r="B52" s="7">
        <v>2006</v>
      </c>
      <c r="C52" s="13">
        <v>2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>
        <v>99.883645071352703</v>
      </c>
      <c r="O52" s="9">
        <v>99.987309221447106</v>
      </c>
      <c r="P52" s="9">
        <v>99.893454710270802</v>
      </c>
      <c r="Q52" s="9">
        <v>99.865625987010404</v>
      </c>
      <c r="R52" s="9">
        <v>99.548517570636307</v>
      </c>
      <c r="S52" s="9">
        <v>99.514682856621505</v>
      </c>
      <c r="T52" s="9">
        <v>99.527695008743905</v>
      </c>
      <c r="U52" s="9">
        <v>99.582459042799599</v>
      </c>
      <c r="V52" s="9">
        <v>99.507563410636394</v>
      </c>
      <c r="W52" s="9">
        <v>99.460183290890399</v>
      </c>
      <c r="X52" s="9">
        <v>99.4981180540465</v>
      </c>
      <c r="Y52" s="9">
        <v>99.447334649160197</v>
      </c>
      <c r="Z52" s="9">
        <v>99.387098069714</v>
      </c>
      <c r="AA52" s="9">
        <v>99.240255971045897</v>
      </c>
      <c r="AB52" s="9">
        <v>99.295208315089198</v>
      </c>
      <c r="AC52" s="9">
        <v>99.298617183338905</v>
      </c>
      <c r="AD52" s="9">
        <v>99.303102319743005</v>
      </c>
      <c r="AE52" s="9">
        <v>99.317224574075297</v>
      </c>
      <c r="AF52" s="9">
        <v>99.313810936559705</v>
      </c>
      <c r="AG52" s="22">
        <v>99.308136456313903</v>
      </c>
      <c r="AH52" s="22">
        <v>99.307463209117003</v>
      </c>
      <c r="AI52" s="22">
        <v>99.301853747127097</v>
      </c>
      <c r="AJ52" s="22">
        <v>99.307909743056598</v>
      </c>
      <c r="AK52" s="22">
        <v>99.2926554294542</v>
      </c>
      <c r="AL52" s="22">
        <v>99.302364717037804</v>
      </c>
      <c r="AM52" s="22">
        <v>99.301880149131094</v>
      </c>
      <c r="AN52" s="22">
        <v>99.301696125609396</v>
      </c>
      <c r="AO52" s="22">
        <v>99.324822742878396</v>
      </c>
      <c r="AP52" s="22">
        <v>99.346662099722593</v>
      </c>
      <c r="AQ52" s="22">
        <v>99.326561365103402</v>
      </c>
      <c r="AR52" s="22">
        <v>99.329987633013204</v>
      </c>
      <c r="AT52" s="126"/>
      <c r="AU52" s="126"/>
    </row>
    <row r="53" spans="2:47" x14ac:dyDescent="0.25">
      <c r="B53" s="7">
        <v>2006</v>
      </c>
      <c r="C53" s="13">
        <v>3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>
        <v>100.455121956436</v>
      </c>
      <c r="P53" s="9">
        <v>100.19206635705</v>
      </c>
      <c r="Q53" s="9">
        <v>100.220913799798</v>
      </c>
      <c r="R53" s="9">
        <v>100.162699256485</v>
      </c>
      <c r="S53" s="9">
        <v>100.338802806431</v>
      </c>
      <c r="T53" s="9">
        <v>100.61688457825301</v>
      </c>
      <c r="U53" s="9">
        <v>100.637928911866</v>
      </c>
      <c r="V53" s="9">
        <v>100.66721274221599</v>
      </c>
      <c r="W53" s="9">
        <v>100.72994465789201</v>
      </c>
      <c r="X53" s="9">
        <v>100.639256580376</v>
      </c>
      <c r="Y53" s="9">
        <v>100.72958293283099</v>
      </c>
      <c r="Z53" s="9">
        <v>100.776197528349</v>
      </c>
      <c r="AA53" s="9">
        <v>100.88125350667001</v>
      </c>
      <c r="AB53" s="9">
        <v>100.863828630464</v>
      </c>
      <c r="AC53" s="9">
        <v>100.873403184767</v>
      </c>
      <c r="AD53" s="9">
        <v>100.86731380211501</v>
      </c>
      <c r="AE53" s="9">
        <v>100.838905278111</v>
      </c>
      <c r="AF53" s="9">
        <v>100.840521437671</v>
      </c>
      <c r="AG53" s="22">
        <v>100.84741037198</v>
      </c>
      <c r="AH53" s="22">
        <v>100.845258833383</v>
      </c>
      <c r="AI53" s="22">
        <v>100.858464521819</v>
      </c>
      <c r="AJ53" s="22">
        <v>100.82450966035</v>
      </c>
      <c r="AK53" s="22">
        <v>100.902852935125</v>
      </c>
      <c r="AL53" s="22">
        <v>100.88575040895201</v>
      </c>
      <c r="AM53" s="22">
        <v>100.88837964085999</v>
      </c>
      <c r="AN53" s="22">
        <v>100.90217083009099</v>
      </c>
      <c r="AO53" s="22">
        <v>100.879272406282</v>
      </c>
      <c r="AP53" s="22">
        <v>100.856237806175</v>
      </c>
      <c r="AQ53" s="22">
        <v>100.90540961034</v>
      </c>
      <c r="AR53" s="22">
        <v>100.89879344822999</v>
      </c>
      <c r="AT53" s="126"/>
      <c r="AU53" s="126"/>
    </row>
    <row r="54" spans="2:47" x14ac:dyDescent="0.25">
      <c r="B54" s="7">
        <v>2006</v>
      </c>
      <c r="C54" s="13">
        <v>4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>
        <v>99.806170799667797</v>
      </c>
      <c r="Q54" s="9">
        <v>99.945736677423696</v>
      </c>
      <c r="R54" s="9">
        <v>99.974346691582596</v>
      </c>
      <c r="S54" s="9">
        <v>99.937065058510598</v>
      </c>
      <c r="T54" s="9">
        <v>99.722431723407198</v>
      </c>
      <c r="U54" s="9">
        <v>99.758430790866299</v>
      </c>
      <c r="V54" s="9">
        <v>99.769352056646497</v>
      </c>
      <c r="W54" s="9">
        <v>99.753482166001405</v>
      </c>
      <c r="X54" s="9">
        <v>99.806517395160498</v>
      </c>
      <c r="Y54" s="9">
        <v>99.769748423181397</v>
      </c>
      <c r="Z54" s="9">
        <v>99.775522302200599</v>
      </c>
      <c r="AA54" s="9">
        <v>99.774931774541599</v>
      </c>
      <c r="AB54" s="9">
        <v>99.7276468721399</v>
      </c>
      <c r="AC54" s="9">
        <v>99.761444116631395</v>
      </c>
      <c r="AD54" s="9">
        <v>99.756593686805203</v>
      </c>
      <c r="AE54" s="9">
        <v>99.773744004242104</v>
      </c>
      <c r="AF54" s="9">
        <v>99.777931604128</v>
      </c>
      <c r="AG54" s="22">
        <v>99.766532010676301</v>
      </c>
      <c r="AH54" s="22">
        <v>99.7680427295181</v>
      </c>
      <c r="AI54" s="22">
        <v>99.764002663942506</v>
      </c>
      <c r="AJ54" s="22">
        <v>99.740424775423904</v>
      </c>
      <c r="AK54" s="22">
        <v>99.780845908446906</v>
      </c>
      <c r="AL54" s="22">
        <v>99.780012096537703</v>
      </c>
      <c r="AM54" s="22">
        <v>99.782812443434096</v>
      </c>
      <c r="AN54" s="22">
        <v>99.796237208366605</v>
      </c>
      <c r="AO54" s="22">
        <v>99.8017059169769</v>
      </c>
      <c r="AP54" s="22">
        <v>99.805430421261093</v>
      </c>
      <c r="AQ54" s="22">
        <v>99.836905118348497</v>
      </c>
      <c r="AR54" s="22">
        <v>99.835607833051398</v>
      </c>
      <c r="AT54" s="126"/>
      <c r="AU54" s="126"/>
    </row>
    <row r="55" spans="2:47" x14ac:dyDescent="0.25">
      <c r="B55" s="15">
        <v>2007</v>
      </c>
      <c r="C55" s="16">
        <v>1</v>
      </c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>
        <v>100.19540062851399</v>
      </c>
      <c r="R55" s="17">
        <v>100.72089765292</v>
      </c>
      <c r="S55" s="17">
        <v>100.60965222808601</v>
      </c>
      <c r="T55" s="17">
        <v>100.648415154204</v>
      </c>
      <c r="U55" s="17">
        <v>100.464661446272</v>
      </c>
      <c r="V55" s="17">
        <v>100.496084116123</v>
      </c>
      <c r="W55" s="17">
        <v>100.48455200001</v>
      </c>
      <c r="X55" s="17">
        <v>100.50265561432801</v>
      </c>
      <c r="Y55" s="17">
        <v>100.589498895072</v>
      </c>
      <c r="Z55" s="17">
        <v>100.635832490795</v>
      </c>
      <c r="AA55" s="17">
        <v>100.629179597605</v>
      </c>
      <c r="AB55" s="17">
        <v>100.611105711422</v>
      </c>
      <c r="AC55" s="17">
        <v>100.65206619626299</v>
      </c>
      <c r="AD55" s="17">
        <v>100.65636284401501</v>
      </c>
      <c r="AE55" s="17">
        <v>100.699791463005</v>
      </c>
      <c r="AF55" s="17">
        <v>100.70331394992201</v>
      </c>
      <c r="AG55" s="23">
        <v>100.695205968718</v>
      </c>
      <c r="AH55" s="23">
        <v>100.700334261835</v>
      </c>
      <c r="AI55" s="23">
        <v>100.69208304711</v>
      </c>
      <c r="AJ55" s="23">
        <v>100.697468863868</v>
      </c>
      <c r="AK55" s="23">
        <v>100.715156959667</v>
      </c>
      <c r="AL55" s="23">
        <v>100.750849297912</v>
      </c>
      <c r="AM55" s="23">
        <v>100.75190007896001</v>
      </c>
      <c r="AN55" s="23">
        <v>100.748341121162</v>
      </c>
      <c r="AO55" s="23">
        <v>100.764987008296</v>
      </c>
      <c r="AP55" s="23">
        <v>100.76184278486301</v>
      </c>
      <c r="AQ55" s="23">
        <v>100.757411293358</v>
      </c>
      <c r="AR55" s="23">
        <v>100.76219267627199</v>
      </c>
      <c r="AT55" s="126"/>
      <c r="AU55" s="126"/>
    </row>
    <row r="56" spans="2:47" x14ac:dyDescent="0.25">
      <c r="B56" s="7">
        <v>2007</v>
      </c>
      <c r="C56" s="13">
        <v>2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>
        <v>102.370582968661</v>
      </c>
      <c r="S56" s="9">
        <v>102.29288715529199</v>
      </c>
      <c r="T56" s="9">
        <v>102.32588662886501</v>
      </c>
      <c r="U56" s="9">
        <v>102.441879296759</v>
      </c>
      <c r="V56" s="9">
        <v>102.28730678846399</v>
      </c>
      <c r="W56" s="9">
        <v>102.222396565922</v>
      </c>
      <c r="X56" s="9">
        <v>102.252103986595</v>
      </c>
      <c r="Y56" s="9">
        <v>102.20493763662201</v>
      </c>
      <c r="Z56" s="9">
        <v>102.109597425659</v>
      </c>
      <c r="AA56" s="9">
        <v>101.91343490702199</v>
      </c>
      <c r="AB56" s="9">
        <v>102.00845620232199</v>
      </c>
      <c r="AC56" s="9">
        <v>101.991668548913</v>
      </c>
      <c r="AD56" s="9">
        <v>102.006185620232</v>
      </c>
      <c r="AE56" s="9">
        <v>102.048177749827</v>
      </c>
      <c r="AF56" s="9">
        <v>102.04034887699</v>
      </c>
      <c r="AG56" s="22">
        <v>102.030783167172</v>
      </c>
      <c r="AH56" s="22">
        <v>102.029598645272</v>
      </c>
      <c r="AI56" s="22">
        <v>102.018223597581</v>
      </c>
      <c r="AJ56" s="22">
        <v>102.014046803607</v>
      </c>
      <c r="AK56" s="22">
        <v>101.98616119772799</v>
      </c>
      <c r="AL56" s="22">
        <v>101.99630057173501</v>
      </c>
      <c r="AM56" s="22">
        <v>101.99701993389699</v>
      </c>
      <c r="AN56" s="22">
        <v>102.006353834302</v>
      </c>
      <c r="AO56" s="22">
        <v>102.042452282334</v>
      </c>
      <c r="AP56" s="22">
        <v>102.066306027303</v>
      </c>
      <c r="AQ56" s="22">
        <v>102.039484560852</v>
      </c>
      <c r="AR56" s="22">
        <v>102.05291209804101</v>
      </c>
      <c r="AT56" s="126"/>
      <c r="AU56" s="126"/>
    </row>
    <row r="57" spans="2:47" x14ac:dyDescent="0.25">
      <c r="B57" s="7">
        <v>2007</v>
      </c>
      <c r="C57" s="13">
        <v>3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>
        <v>101.563000518763</v>
      </c>
      <c r="T57" s="9">
        <v>101.93927459389</v>
      </c>
      <c r="U57" s="9">
        <v>101.974191050192</v>
      </c>
      <c r="V57" s="9">
        <v>102.025680432917</v>
      </c>
      <c r="W57" s="9">
        <v>102.10675072906101</v>
      </c>
      <c r="X57" s="9">
        <v>101.996075502903</v>
      </c>
      <c r="Y57" s="9">
        <v>102.05920663400499</v>
      </c>
      <c r="Z57" s="9">
        <v>102.094325800503</v>
      </c>
      <c r="AA57" s="9">
        <v>102.276455254609</v>
      </c>
      <c r="AB57" s="9">
        <v>102.265599925865</v>
      </c>
      <c r="AC57" s="9">
        <v>102.263576880944</v>
      </c>
      <c r="AD57" s="9">
        <v>102.247842661973</v>
      </c>
      <c r="AE57" s="9">
        <v>102.15329091733599</v>
      </c>
      <c r="AF57" s="9">
        <v>102.14707101118699</v>
      </c>
      <c r="AG57" s="22">
        <v>102.15772204279</v>
      </c>
      <c r="AH57" s="22">
        <v>102.152819618706</v>
      </c>
      <c r="AI57" s="22">
        <v>102.17646833633199</v>
      </c>
      <c r="AJ57" s="22">
        <v>102.1800156888</v>
      </c>
      <c r="AK57" s="22">
        <v>102.27745849868199</v>
      </c>
      <c r="AL57" s="22">
        <v>102.265369615385</v>
      </c>
      <c r="AM57" s="22">
        <v>102.264170346638</v>
      </c>
      <c r="AN57" s="22">
        <v>102.25952491160299</v>
      </c>
      <c r="AO57" s="22">
        <v>102.213884848143</v>
      </c>
      <c r="AP57" s="22">
        <v>102.19158371953699</v>
      </c>
      <c r="AQ57" s="22">
        <v>102.25152068894199</v>
      </c>
      <c r="AR57" s="22">
        <v>102.227698217618</v>
      </c>
      <c r="AT57" s="126"/>
      <c r="AU57" s="126"/>
    </row>
    <row r="58" spans="2:47" x14ac:dyDescent="0.25">
      <c r="B58" s="7">
        <v>2007</v>
      </c>
      <c r="C58" s="13">
        <v>4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>
        <v>103.402655948073</v>
      </c>
      <c r="U58" s="9">
        <v>103.52541979540899</v>
      </c>
      <c r="V58" s="9">
        <v>103.568349986477</v>
      </c>
      <c r="W58" s="9">
        <v>103.56406950371399</v>
      </c>
      <c r="X58" s="9">
        <v>103.644216565603</v>
      </c>
      <c r="Y58" s="9">
        <v>103.496998016582</v>
      </c>
      <c r="Z58" s="9">
        <v>103.509063333984</v>
      </c>
      <c r="AA58" s="9">
        <v>103.53284124581501</v>
      </c>
      <c r="AB58" s="9">
        <v>103.44746702621499</v>
      </c>
      <c r="AC58" s="9">
        <v>103.412244273482</v>
      </c>
      <c r="AD58" s="9">
        <v>103.404365509755</v>
      </c>
      <c r="AE58" s="9">
        <v>103.38213299632</v>
      </c>
      <c r="AF58" s="9">
        <v>103.397453795469</v>
      </c>
      <c r="AG58" s="22">
        <v>103.425080087696</v>
      </c>
      <c r="AH58" s="22">
        <v>103.422853590996</v>
      </c>
      <c r="AI58" s="22">
        <v>103.420386345666</v>
      </c>
      <c r="AJ58" s="22">
        <v>103.409877409709</v>
      </c>
      <c r="AK58" s="22">
        <v>103.40515475020599</v>
      </c>
      <c r="AL58" s="22">
        <v>103.39254061046501</v>
      </c>
      <c r="AM58" s="22">
        <v>103.390809885389</v>
      </c>
      <c r="AN58" s="22">
        <v>103.371245469456</v>
      </c>
      <c r="AO58" s="22">
        <v>103.370245946821</v>
      </c>
      <c r="AP58" s="22">
        <v>103.38112842065701</v>
      </c>
      <c r="AQ58" s="22">
        <v>103.350616204449</v>
      </c>
      <c r="AR58" s="22">
        <v>103.355145642926</v>
      </c>
      <c r="AT58" s="126"/>
      <c r="AU58" s="126"/>
    </row>
    <row r="59" spans="2:47" x14ac:dyDescent="0.25">
      <c r="B59" s="15">
        <v>2008</v>
      </c>
      <c r="C59" s="16">
        <v>1</v>
      </c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>
        <v>104.23540639154901</v>
      </c>
      <c r="V59" s="17">
        <v>104.484568986716</v>
      </c>
      <c r="W59" s="17">
        <v>104.46338065609299</v>
      </c>
      <c r="X59" s="17">
        <v>104.485375462514</v>
      </c>
      <c r="Y59" s="17">
        <v>104.578413042919</v>
      </c>
      <c r="Z59" s="17">
        <v>104.60178659283</v>
      </c>
      <c r="AA59" s="17">
        <v>104.538929532964</v>
      </c>
      <c r="AB59" s="17">
        <v>104.527711274429</v>
      </c>
      <c r="AC59" s="17">
        <v>104.530502717247</v>
      </c>
      <c r="AD59" s="17">
        <v>104.54299714243</v>
      </c>
      <c r="AE59" s="17">
        <v>104.660953245988</v>
      </c>
      <c r="AF59" s="17">
        <v>104.664320902025</v>
      </c>
      <c r="AG59" s="23">
        <v>104.619760068603</v>
      </c>
      <c r="AH59" s="23">
        <v>104.630227333058</v>
      </c>
      <c r="AI59" s="23">
        <v>104.614099056588</v>
      </c>
      <c r="AJ59" s="23">
        <v>104.619359113372</v>
      </c>
      <c r="AK59" s="23">
        <v>104.32624834646801</v>
      </c>
      <c r="AL59" s="23">
        <v>104.261394558394</v>
      </c>
      <c r="AM59" s="23">
        <v>104.265705250561</v>
      </c>
      <c r="AN59" s="23">
        <v>104.31500779314401</v>
      </c>
      <c r="AO59" s="23">
        <v>104.347159401274</v>
      </c>
      <c r="AP59" s="23">
        <v>104.38066738760401</v>
      </c>
      <c r="AQ59" s="23">
        <v>104.311185109997</v>
      </c>
      <c r="AR59" s="23">
        <v>104.329620144637</v>
      </c>
      <c r="AT59" s="126"/>
      <c r="AU59" s="126"/>
    </row>
    <row r="60" spans="2:47" x14ac:dyDescent="0.25">
      <c r="B60" s="7">
        <v>2008</v>
      </c>
      <c r="C60" s="13">
        <v>2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>
        <v>105.407176525106</v>
      </c>
      <c r="W60" s="9">
        <v>105.325615491299</v>
      </c>
      <c r="X60" s="9">
        <v>105.32895759722101</v>
      </c>
      <c r="Y60" s="9">
        <v>105.342349390138</v>
      </c>
      <c r="Z60" s="9">
        <v>105.23769432256</v>
      </c>
      <c r="AA60" s="9">
        <v>105.02258763817601</v>
      </c>
      <c r="AB60" s="9">
        <v>105.156051913738</v>
      </c>
      <c r="AC60" s="9">
        <v>105.155627355626</v>
      </c>
      <c r="AD60" s="9">
        <v>105.188386768591</v>
      </c>
      <c r="AE60" s="9">
        <v>105.302896681462</v>
      </c>
      <c r="AF60" s="9">
        <v>105.29382645413099</v>
      </c>
      <c r="AG60" s="22">
        <v>105.279605635333</v>
      </c>
      <c r="AH60" s="22">
        <v>105.274895317999</v>
      </c>
      <c r="AI60" s="22">
        <v>105.255231041925</v>
      </c>
      <c r="AJ60" s="22">
        <v>105.212774324938</v>
      </c>
      <c r="AK60" s="22">
        <v>105.20346796749099</v>
      </c>
      <c r="AL60" s="22">
        <v>105.191457428676</v>
      </c>
      <c r="AM60" s="22">
        <v>105.1907160058</v>
      </c>
      <c r="AN60" s="22">
        <v>105.202966313232</v>
      </c>
      <c r="AO60" s="22">
        <v>105.191552015835</v>
      </c>
      <c r="AP60" s="22">
        <v>105.153263928966</v>
      </c>
      <c r="AQ60" s="22">
        <v>105.179082145968</v>
      </c>
      <c r="AR60" s="22">
        <v>105.196658902449</v>
      </c>
      <c r="AT60" s="126"/>
      <c r="AU60" s="126"/>
    </row>
    <row r="61" spans="2:47" x14ac:dyDescent="0.25">
      <c r="B61" s="7">
        <v>2008</v>
      </c>
      <c r="C61" s="13">
        <v>3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v>105.663758435248</v>
      </c>
      <c r="X61" s="9">
        <v>105.536053927773</v>
      </c>
      <c r="Y61" s="9">
        <v>105.49044508195701</v>
      </c>
      <c r="Z61" s="9">
        <v>105.50268480328999</v>
      </c>
      <c r="AA61" s="9">
        <v>105.81176022545699</v>
      </c>
      <c r="AB61" s="9">
        <v>105.84890345509299</v>
      </c>
      <c r="AC61" s="9">
        <v>105.789461511638</v>
      </c>
      <c r="AD61" s="9">
        <v>105.761559239615</v>
      </c>
      <c r="AE61" s="9">
        <v>105.476207035486</v>
      </c>
      <c r="AF61" s="9">
        <v>105.437347674175</v>
      </c>
      <c r="AG61" s="22">
        <v>105.470988128174</v>
      </c>
      <c r="AH61" s="22">
        <v>105.458924083914</v>
      </c>
      <c r="AI61" s="22">
        <v>105.50409738837899</v>
      </c>
      <c r="AJ61" s="22">
        <v>105.622352125939</v>
      </c>
      <c r="AK61" s="22">
        <v>105.658182438201</v>
      </c>
      <c r="AL61" s="22">
        <v>105.66223387809301</v>
      </c>
      <c r="AM61" s="22">
        <v>105.652003808907</v>
      </c>
      <c r="AN61" s="22">
        <v>105.599647344639</v>
      </c>
      <c r="AO61" s="22">
        <v>105.520952873954</v>
      </c>
      <c r="AP61" s="22">
        <v>105.49894509570299</v>
      </c>
      <c r="AQ61" s="22">
        <v>105.512545356993</v>
      </c>
      <c r="AR61" s="22">
        <v>105.473362082964</v>
      </c>
      <c r="AT61" s="126"/>
      <c r="AU61" s="126"/>
    </row>
    <row r="62" spans="2:47" x14ac:dyDescent="0.25">
      <c r="B62" s="7">
        <v>2008</v>
      </c>
      <c r="C62" s="13">
        <v>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>
        <v>105.985912203837</v>
      </c>
      <c r="Y62" s="9">
        <v>105.780816113836</v>
      </c>
      <c r="Z62" s="9">
        <v>105.810553455245</v>
      </c>
      <c r="AA62" s="9">
        <v>105.81028255304</v>
      </c>
      <c r="AB62" s="9">
        <v>105.63483980616201</v>
      </c>
      <c r="AC62" s="9">
        <v>105.517354060283</v>
      </c>
      <c r="AD62" s="9">
        <v>105.498956321696</v>
      </c>
      <c r="AE62" s="9">
        <v>105.506440116745</v>
      </c>
      <c r="AF62" s="9">
        <v>105.566516434127</v>
      </c>
      <c r="AG62" s="22">
        <v>105.645238716379</v>
      </c>
      <c r="AH62" s="22">
        <v>105.641957027223</v>
      </c>
      <c r="AI62" s="22">
        <v>105.648227598318</v>
      </c>
      <c r="AJ62" s="22">
        <v>105.57610426388599</v>
      </c>
      <c r="AK62" s="22">
        <v>105.638416860855</v>
      </c>
      <c r="AL62" s="22">
        <v>105.60365526808</v>
      </c>
      <c r="AM62" s="22">
        <v>105.605724440288</v>
      </c>
      <c r="AN62" s="22">
        <v>105.582897636673</v>
      </c>
      <c r="AO62" s="22">
        <v>105.58374926463701</v>
      </c>
      <c r="AP62" s="22">
        <v>105.60065632955499</v>
      </c>
      <c r="AQ62" s="22">
        <v>105.561223916362</v>
      </c>
      <c r="AR62" s="22">
        <v>105.573087100485</v>
      </c>
      <c r="AT62" s="126"/>
      <c r="AU62" s="126"/>
    </row>
    <row r="63" spans="2:47" x14ac:dyDescent="0.25">
      <c r="B63" s="15">
        <v>2009</v>
      </c>
      <c r="C63" s="16">
        <v>1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>
        <v>105.79649767025499</v>
      </c>
      <c r="Z63" s="17">
        <v>105.939673068437</v>
      </c>
      <c r="AA63" s="17">
        <v>105.824759122251</v>
      </c>
      <c r="AB63" s="17">
        <v>105.808516708917</v>
      </c>
      <c r="AC63" s="17">
        <v>106.105361667643</v>
      </c>
      <c r="AD63" s="17">
        <v>106.10448341781201</v>
      </c>
      <c r="AE63" s="17">
        <v>106.31201880981401</v>
      </c>
      <c r="AF63" s="17">
        <v>106.31138325417599</v>
      </c>
      <c r="AG63" s="23">
        <v>106.160634207497</v>
      </c>
      <c r="AH63" s="23">
        <v>106.208079232808</v>
      </c>
      <c r="AI63" s="23">
        <v>106.178207888431</v>
      </c>
      <c r="AJ63" s="23">
        <v>106.172063532203</v>
      </c>
      <c r="AK63" s="23">
        <v>106.070508367218</v>
      </c>
      <c r="AL63" s="23">
        <v>106.134292536304</v>
      </c>
      <c r="AM63" s="23">
        <v>106.14752101969199</v>
      </c>
      <c r="AN63" s="23">
        <v>106.217965732192</v>
      </c>
      <c r="AO63" s="23">
        <v>106.30021256502199</v>
      </c>
      <c r="AP63" s="23">
        <v>106.299133504624</v>
      </c>
      <c r="AQ63" s="23">
        <v>106.333648257165</v>
      </c>
      <c r="AR63" s="23">
        <v>106.33969447678101</v>
      </c>
      <c r="AT63" s="126"/>
      <c r="AU63" s="126"/>
    </row>
    <row r="64" spans="2:47" x14ac:dyDescent="0.25">
      <c r="B64" s="7">
        <v>2009</v>
      </c>
      <c r="C64" s="13">
        <v>2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>
        <v>106.847566302793</v>
      </c>
      <c r="AA64" s="9">
        <v>106.54842834321001</v>
      </c>
      <c r="AB64" s="9">
        <v>106.72956298212701</v>
      </c>
      <c r="AC64" s="9">
        <v>106.674270959385</v>
      </c>
      <c r="AD64" s="9">
        <v>106.752744220453</v>
      </c>
      <c r="AE64" s="9">
        <v>106.97817132533</v>
      </c>
      <c r="AF64" s="9">
        <v>106.956431338556</v>
      </c>
      <c r="AG64" s="22">
        <v>106.967343981333</v>
      </c>
      <c r="AH64" s="22">
        <v>106.932303580381</v>
      </c>
      <c r="AI64" s="22">
        <v>106.850885511149</v>
      </c>
      <c r="AJ64" s="22">
        <v>106.79711884827</v>
      </c>
      <c r="AK64" s="22">
        <v>106.791028376</v>
      </c>
      <c r="AL64" s="22">
        <v>106.80591892535401</v>
      </c>
      <c r="AM64" s="22">
        <v>106.799246871991</v>
      </c>
      <c r="AN64" s="22">
        <v>106.808383450614</v>
      </c>
      <c r="AO64" s="22">
        <v>106.849453908105</v>
      </c>
      <c r="AP64" s="22">
        <v>106.861599881101</v>
      </c>
      <c r="AQ64" s="22">
        <v>106.8513993641</v>
      </c>
      <c r="AR64" s="22">
        <v>106.875074888787</v>
      </c>
      <c r="AT64" s="126"/>
      <c r="AU64" s="126"/>
    </row>
    <row r="65" spans="2:47" x14ac:dyDescent="0.25">
      <c r="B65" s="7">
        <v>2009</v>
      </c>
      <c r="C65" s="13">
        <v>3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>
        <v>106.262106334555</v>
      </c>
      <c r="AB65" s="9">
        <v>106.36536259648599</v>
      </c>
      <c r="AC65" s="9">
        <v>106.303617527838</v>
      </c>
      <c r="AD65" s="9">
        <v>106.25959212205601</v>
      </c>
      <c r="AE65" s="9">
        <v>105.770842561527</v>
      </c>
      <c r="AF65" s="9">
        <v>105.693594419344</v>
      </c>
      <c r="AG65" s="22">
        <v>105.73117965717201</v>
      </c>
      <c r="AH65" s="22">
        <v>105.71816499086199</v>
      </c>
      <c r="AI65" s="22">
        <v>105.83845831976799</v>
      </c>
      <c r="AJ65" s="22">
        <v>106.05264507462201</v>
      </c>
      <c r="AK65" s="22">
        <v>106.112320742751</v>
      </c>
      <c r="AL65" s="22">
        <v>106.13823969517701</v>
      </c>
      <c r="AM65" s="22">
        <v>106.12604386907699</v>
      </c>
      <c r="AN65" s="22">
        <v>106.06640640061001</v>
      </c>
      <c r="AO65" s="22">
        <v>105.95698201053401</v>
      </c>
      <c r="AP65" s="22">
        <v>105.927315149482</v>
      </c>
      <c r="AQ65" s="22">
        <v>105.949961578203</v>
      </c>
      <c r="AR65" s="22">
        <v>105.904875060092</v>
      </c>
      <c r="AT65" s="126"/>
      <c r="AU65" s="126"/>
    </row>
    <row r="66" spans="2:47" x14ac:dyDescent="0.25">
      <c r="B66" s="7">
        <v>2009</v>
      </c>
      <c r="C66" s="13">
        <v>4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>
        <v>108.148634722035</v>
      </c>
      <c r="AC66" s="9">
        <v>107.88847941520299</v>
      </c>
      <c r="AD66" s="9">
        <v>107.84869178943001</v>
      </c>
      <c r="AE66" s="9">
        <v>107.907457623867</v>
      </c>
      <c r="AF66" s="9">
        <v>108.03001869239</v>
      </c>
      <c r="AG66" s="22">
        <v>108.189104128943</v>
      </c>
      <c r="AH66" s="22">
        <v>108.185156496179</v>
      </c>
      <c r="AI66" s="22">
        <v>108.184672501389</v>
      </c>
      <c r="AJ66" s="22">
        <v>107.992146211142</v>
      </c>
      <c r="AK66" s="22">
        <v>108.18165835156501</v>
      </c>
      <c r="AL66" s="22">
        <v>108.112192295575</v>
      </c>
      <c r="AM66" s="22">
        <v>108.11944260913199</v>
      </c>
      <c r="AN66" s="22">
        <v>108.080059996142</v>
      </c>
      <c r="AO66" s="22">
        <v>108.066997849937</v>
      </c>
      <c r="AP66" s="22">
        <v>108.090295892675</v>
      </c>
      <c r="AQ66" s="22">
        <v>108.012184921469</v>
      </c>
      <c r="AR66" s="22">
        <v>108.047019891722</v>
      </c>
      <c r="AT66" s="126"/>
      <c r="AU66" s="126"/>
    </row>
    <row r="67" spans="2:47" x14ac:dyDescent="0.25">
      <c r="B67" s="15">
        <v>2010</v>
      </c>
      <c r="C67" s="16">
        <v>1</v>
      </c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>
        <v>105.835693453056</v>
      </c>
      <c r="AD67" s="17">
        <v>105.83151236989799</v>
      </c>
      <c r="AE67" s="17">
        <v>106.10113891950699</v>
      </c>
      <c r="AF67" s="17">
        <v>106.087219258085</v>
      </c>
      <c r="AG67" s="23">
        <v>105.809773759378</v>
      </c>
      <c r="AH67" s="23">
        <v>105.891043411317</v>
      </c>
      <c r="AI67" s="23">
        <v>105.840174009444</v>
      </c>
      <c r="AJ67" s="23">
        <v>105.867524924078</v>
      </c>
      <c r="AK67" s="23">
        <v>105.548082727961</v>
      </c>
      <c r="AL67" s="23">
        <v>105.55577691477301</v>
      </c>
      <c r="AM67" s="23">
        <v>105.578705156673</v>
      </c>
      <c r="AN67" s="23">
        <v>105.678273145559</v>
      </c>
      <c r="AO67" s="23">
        <v>105.82983932315</v>
      </c>
      <c r="AP67" s="23">
        <v>105.862778556961</v>
      </c>
      <c r="AQ67" s="23">
        <v>105.890416532269</v>
      </c>
      <c r="AR67" s="23">
        <v>105.868219263152</v>
      </c>
      <c r="AT67" s="126"/>
      <c r="AU67" s="126"/>
    </row>
    <row r="68" spans="2:47" x14ac:dyDescent="0.25">
      <c r="B68" s="7">
        <v>2010</v>
      </c>
      <c r="C68" s="13">
        <v>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>
        <v>106.68853706290299</v>
      </c>
      <c r="AE68" s="9">
        <v>107.01192180747201</v>
      </c>
      <c r="AF68" s="9">
        <v>106.975646423298</v>
      </c>
      <c r="AG68" s="22">
        <v>107.016848270081</v>
      </c>
      <c r="AH68" s="22">
        <v>106.947942464202</v>
      </c>
      <c r="AI68" s="22">
        <v>106.793832570803</v>
      </c>
      <c r="AJ68" s="22">
        <v>106.75476880501201</v>
      </c>
      <c r="AK68" s="22">
        <v>106.807156209483</v>
      </c>
      <c r="AL68" s="22">
        <v>106.928009137383</v>
      </c>
      <c r="AM68" s="22">
        <v>106.893225098879</v>
      </c>
      <c r="AN68" s="22">
        <v>106.872732048944</v>
      </c>
      <c r="AO68" s="22">
        <v>106.873080685053</v>
      </c>
      <c r="AP68" s="22">
        <v>106.837525465553</v>
      </c>
      <c r="AQ68" s="22">
        <v>106.9283275409</v>
      </c>
      <c r="AR68" s="22">
        <v>106.94301421592399</v>
      </c>
      <c r="AT68" s="126"/>
      <c r="AU68" s="126"/>
    </row>
    <row r="69" spans="2:47" x14ac:dyDescent="0.25">
      <c r="B69" s="7">
        <v>2010</v>
      </c>
      <c r="C69" s="13">
        <v>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>
        <v>108.313574890392</v>
      </c>
      <c r="AF69" s="9">
        <v>108.21268038514501</v>
      </c>
      <c r="AG69" s="22">
        <v>108.266614330539</v>
      </c>
      <c r="AH69" s="22">
        <v>108.25248150372499</v>
      </c>
      <c r="AI69" s="22">
        <v>108.47092118609901</v>
      </c>
      <c r="AJ69" s="22">
        <v>108.750849713742</v>
      </c>
      <c r="AK69" s="22">
        <v>108.83156352564799</v>
      </c>
      <c r="AL69" s="22">
        <v>108.850702305442</v>
      </c>
      <c r="AM69" s="22">
        <v>108.855070259858</v>
      </c>
      <c r="AN69" s="22">
        <v>108.839310258528</v>
      </c>
      <c r="AO69" s="22">
        <v>108.73432014454499</v>
      </c>
      <c r="AP69" s="22">
        <v>108.709184665335</v>
      </c>
      <c r="AQ69" s="22">
        <v>108.658195250749</v>
      </c>
      <c r="AR69" s="22">
        <v>108.637917365668</v>
      </c>
      <c r="AT69" s="126"/>
      <c r="AU69" s="126"/>
    </row>
    <row r="70" spans="2:47" x14ac:dyDescent="0.25">
      <c r="B70" s="7">
        <v>2010</v>
      </c>
      <c r="C70" s="13">
        <v>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>
        <v>108.337402569831</v>
      </c>
      <c r="AG70" s="22">
        <v>108.551173133487</v>
      </c>
      <c r="AH70" s="22">
        <v>108.55459624945399</v>
      </c>
      <c r="AI70" s="22">
        <v>108.554047361648</v>
      </c>
      <c r="AJ70" s="22">
        <v>108.273826804176</v>
      </c>
      <c r="AK70" s="22">
        <v>108.56503917310501</v>
      </c>
      <c r="AL70" s="22">
        <v>108.47085136111301</v>
      </c>
      <c r="AM70" s="22">
        <v>108.482539135086</v>
      </c>
      <c r="AN70" s="22">
        <v>108.40530781749599</v>
      </c>
      <c r="AO70" s="22">
        <v>108.346728430173</v>
      </c>
      <c r="AP70" s="22">
        <v>108.376175812122</v>
      </c>
      <c r="AQ70" s="22">
        <v>108.255037758751</v>
      </c>
      <c r="AR70" s="22">
        <v>108.298808876625</v>
      </c>
      <c r="AT70" s="126"/>
      <c r="AU70" s="126"/>
    </row>
    <row r="71" spans="2:47" x14ac:dyDescent="0.25">
      <c r="B71" s="15">
        <v>2011</v>
      </c>
      <c r="C71" s="16">
        <v>1</v>
      </c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23">
        <v>109.140215508759</v>
      </c>
      <c r="AH71" s="23">
        <v>109.246799730536</v>
      </c>
      <c r="AI71" s="23">
        <v>109.16155618882399</v>
      </c>
      <c r="AJ71" s="23">
        <v>109.175960685109</v>
      </c>
      <c r="AK71" s="23">
        <v>108.688884796518</v>
      </c>
      <c r="AL71" s="23">
        <v>108.57202631824801</v>
      </c>
      <c r="AM71" s="23">
        <v>108.597447809945</v>
      </c>
      <c r="AN71" s="23">
        <v>108.692708921655</v>
      </c>
      <c r="AO71" s="23">
        <v>108.93519225030199</v>
      </c>
      <c r="AP71" s="23">
        <v>109.027055704071</v>
      </c>
      <c r="AQ71" s="23">
        <v>109.078508970843</v>
      </c>
      <c r="AR71" s="23">
        <v>109.02653204631</v>
      </c>
      <c r="AT71" s="126"/>
      <c r="AU71" s="126"/>
    </row>
    <row r="72" spans="2:47" x14ac:dyDescent="0.25">
      <c r="B72" s="7">
        <v>2011</v>
      </c>
      <c r="C72" s="13">
        <v>2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22"/>
      <c r="AH72" s="22">
        <v>109.88697248662599</v>
      </c>
      <c r="AI72" s="22">
        <v>109.631554228848</v>
      </c>
      <c r="AJ72" s="22">
        <v>109.657560816234</v>
      </c>
      <c r="AK72" s="22">
        <v>109.698192194725</v>
      </c>
      <c r="AL72" s="22">
        <v>110.005506083659</v>
      </c>
      <c r="AM72" s="22">
        <v>109.942660829511</v>
      </c>
      <c r="AN72" s="22">
        <v>109.92301467301</v>
      </c>
      <c r="AO72" s="22">
        <v>109.887736100406</v>
      </c>
      <c r="AP72" s="22">
        <v>109.76472717404999</v>
      </c>
      <c r="AQ72" s="22">
        <v>110.054282525503</v>
      </c>
      <c r="AR72" s="22">
        <v>110.05809871332499</v>
      </c>
      <c r="AT72" s="126"/>
      <c r="AU72" s="126"/>
    </row>
    <row r="73" spans="2:47" x14ac:dyDescent="0.25">
      <c r="B73" s="7">
        <v>2011</v>
      </c>
      <c r="C73" s="13">
        <v>3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22"/>
      <c r="AH73" s="22"/>
      <c r="AI73" s="22">
        <v>109.224689110068</v>
      </c>
      <c r="AJ73" s="22">
        <v>109.547338759368</v>
      </c>
      <c r="AK73" s="22">
        <v>109.68031356130599</v>
      </c>
      <c r="AL73" s="22">
        <v>109.68295346661399</v>
      </c>
      <c r="AM73" s="22">
        <v>109.70697211744201</v>
      </c>
      <c r="AN73" s="22">
        <v>109.752322306895</v>
      </c>
      <c r="AO73" s="22">
        <v>109.651827187282</v>
      </c>
      <c r="AP73" s="22">
        <v>109.64415123648701</v>
      </c>
      <c r="AQ73" s="22">
        <v>109.38111772267899</v>
      </c>
      <c r="AR73" s="22">
        <v>109.372466423879</v>
      </c>
      <c r="AT73" s="126"/>
      <c r="AU73" s="126"/>
    </row>
    <row r="74" spans="2:47" x14ac:dyDescent="0.25">
      <c r="B74" s="7">
        <v>2011</v>
      </c>
      <c r="C74" s="13">
        <v>4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22"/>
      <c r="AH74" s="22"/>
      <c r="AI74" s="22"/>
      <c r="AJ74" s="22">
        <v>110.97789510253099</v>
      </c>
      <c r="AK74" s="22">
        <v>111.47813588252301</v>
      </c>
      <c r="AL74" s="22">
        <v>111.329675879127</v>
      </c>
      <c r="AM74" s="22">
        <v>111.351728381992</v>
      </c>
      <c r="AN74" s="22">
        <v>111.24257861811</v>
      </c>
      <c r="AO74" s="22">
        <v>111.12044551858</v>
      </c>
      <c r="AP74" s="22">
        <v>111.157241983017</v>
      </c>
      <c r="AQ74" s="22">
        <v>111.10117862654801</v>
      </c>
      <c r="AR74" s="22">
        <v>111.18030764161</v>
      </c>
      <c r="AT74" s="126"/>
      <c r="AU74" s="126"/>
    </row>
    <row r="75" spans="2:47" x14ac:dyDescent="0.25">
      <c r="B75" s="15">
        <v>2012</v>
      </c>
      <c r="C75" s="16">
        <v>1</v>
      </c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23"/>
      <c r="AH75" s="23"/>
      <c r="AI75" s="23"/>
      <c r="AJ75" s="23"/>
      <c r="AK75" s="23">
        <v>112.90847061833</v>
      </c>
      <c r="AL75" s="23">
        <v>112.496797361357</v>
      </c>
      <c r="AM75" s="23">
        <v>112.516455084882</v>
      </c>
      <c r="AN75" s="23">
        <v>112.611225629568</v>
      </c>
      <c r="AO75" s="23">
        <v>112.907058747216</v>
      </c>
      <c r="AP75" s="23">
        <v>113.046305272476</v>
      </c>
      <c r="AQ75" s="23">
        <v>113.092354189026</v>
      </c>
      <c r="AR75" s="23">
        <v>113.00809515578899</v>
      </c>
      <c r="AT75" s="126"/>
      <c r="AU75" s="126"/>
    </row>
    <row r="76" spans="2:47" x14ac:dyDescent="0.25">
      <c r="B76" s="7">
        <v>2012</v>
      </c>
      <c r="C76" s="13">
        <v>2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22"/>
      <c r="AH76" s="22"/>
      <c r="AI76" s="22"/>
      <c r="AJ76" s="22"/>
      <c r="AK76" s="22"/>
      <c r="AL76" s="22">
        <v>111.47779129436999</v>
      </c>
      <c r="AM76" s="22">
        <v>111.38608338905</v>
      </c>
      <c r="AN76" s="22">
        <v>111.37665981603701</v>
      </c>
      <c r="AO76" s="22">
        <v>111.295735866705</v>
      </c>
      <c r="AP76" s="22">
        <v>111.067600120213</v>
      </c>
      <c r="AQ76" s="22">
        <v>111.579921588781</v>
      </c>
      <c r="AR76" s="22">
        <v>111.57774975171399</v>
      </c>
      <c r="AT76" s="126"/>
      <c r="AU76" s="126"/>
    </row>
    <row r="77" spans="2:47" x14ac:dyDescent="0.25">
      <c r="B77" s="7">
        <v>2012</v>
      </c>
      <c r="C77" s="13">
        <v>3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22"/>
      <c r="AH77" s="22"/>
      <c r="AI77" s="22"/>
      <c r="AJ77" s="22"/>
      <c r="AK77" s="22"/>
      <c r="AL77" s="22"/>
      <c r="AM77" s="22">
        <v>112.41898895314399</v>
      </c>
      <c r="AN77" s="22">
        <v>112.568501413563</v>
      </c>
      <c r="AO77" s="22">
        <v>112.47134128040101</v>
      </c>
      <c r="AP77" s="22">
        <v>112.48088858844601</v>
      </c>
      <c r="AQ77" s="22">
        <v>111.990176282429</v>
      </c>
      <c r="AR77" s="22">
        <v>111.974779335972</v>
      </c>
      <c r="AT77" s="126"/>
      <c r="AU77" s="126"/>
    </row>
    <row r="78" spans="2:47" x14ac:dyDescent="0.25">
      <c r="B78" s="7">
        <v>2012</v>
      </c>
      <c r="C78" s="13">
        <v>4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22"/>
      <c r="AH78" s="22"/>
      <c r="AI78" s="22"/>
      <c r="AJ78" s="22"/>
      <c r="AK78" s="22"/>
      <c r="AL78" s="22"/>
      <c r="AM78" s="22"/>
      <c r="AN78" s="22">
        <v>113.61198664685899</v>
      </c>
      <c r="AO78" s="22">
        <v>113.433688215988</v>
      </c>
      <c r="AP78" s="22">
        <v>113.506119093707</v>
      </c>
      <c r="AQ78" s="22">
        <v>113.416785843515</v>
      </c>
      <c r="AR78" s="22">
        <v>113.52399422691801</v>
      </c>
      <c r="AT78" s="126"/>
      <c r="AU78" s="126"/>
    </row>
    <row r="79" spans="2:47" x14ac:dyDescent="0.25">
      <c r="B79" s="15">
        <v>2013</v>
      </c>
      <c r="C79" s="16">
        <v>1</v>
      </c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23"/>
      <c r="AH79" s="23"/>
      <c r="AI79" s="23"/>
      <c r="AJ79" s="23"/>
      <c r="AK79" s="23"/>
      <c r="AL79" s="23"/>
      <c r="AM79" s="23"/>
      <c r="AN79" s="23"/>
      <c r="AO79" s="23">
        <v>113.256924451138</v>
      </c>
      <c r="AP79" s="23">
        <v>113.502597155945</v>
      </c>
      <c r="AQ79" s="23">
        <v>113.662909708108</v>
      </c>
      <c r="AR79" s="23">
        <v>113.588959467143</v>
      </c>
      <c r="AT79" s="126"/>
      <c r="AU79" s="126"/>
    </row>
    <row r="80" spans="2:47" x14ac:dyDescent="0.25">
      <c r="B80" s="7">
        <v>2013</v>
      </c>
      <c r="C80" s="13">
        <v>2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22"/>
      <c r="AH80" s="22"/>
      <c r="AI80" s="22"/>
      <c r="AJ80" s="22"/>
      <c r="AK80" s="22"/>
      <c r="AL80" s="22"/>
      <c r="AM80" s="22"/>
      <c r="AN80" s="22"/>
      <c r="AO80" s="22"/>
      <c r="AP80" s="22">
        <v>114.328131159143</v>
      </c>
      <c r="AQ80" s="22">
        <v>115.062067069981</v>
      </c>
      <c r="AR80" s="22">
        <v>115.02562262872701</v>
      </c>
      <c r="AT80" s="126"/>
      <c r="AU80" s="126"/>
    </row>
    <row r="81" spans="2:47" x14ac:dyDescent="0.25">
      <c r="B81" s="7">
        <v>2013</v>
      </c>
      <c r="C81" s="13">
        <v>3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>
        <v>117.246378819897</v>
      </c>
      <c r="AR81" s="22">
        <v>117.19595072451099</v>
      </c>
      <c r="AT81" s="126"/>
      <c r="AU81" s="126"/>
    </row>
    <row r="82" spans="2:47" x14ac:dyDescent="0.25">
      <c r="B82" s="18">
        <v>2013</v>
      </c>
      <c r="C82" s="19">
        <v>4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>
        <v>116.789875542478</v>
      </c>
      <c r="AT82" s="126"/>
      <c r="AU82" s="126"/>
    </row>
    <row r="83" spans="2:47" x14ac:dyDescent="0.25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R83"/>
  <sheetViews>
    <sheetView zoomScale="70" zoomScaleNormal="70" workbookViewId="0"/>
  </sheetViews>
  <sheetFormatPr defaultRowHeight="15" x14ac:dyDescent="0.25"/>
  <cols>
    <col min="2" max="2" width="6.42578125" bestFit="1" customWidth="1"/>
    <col min="3" max="3" width="3.42578125" bestFit="1" customWidth="1"/>
    <col min="4" max="4" width="9.28515625" bestFit="1" customWidth="1"/>
    <col min="5" max="12" width="9.7109375" bestFit="1" customWidth="1"/>
    <col min="13" max="13" width="10.5703125" bestFit="1" customWidth="1"/>
    <col min="14" max="14" width="10.140625" bestFit="1" customWidth="1"/>
    <col min="15" max="22" width="10.5703125" bestFit="1" customWidth="1"/>
    <col min="23" max="23" width="11" bestFit="1" customWidth="1"/>
    <col min="24" max="24" width="10.5703125" bestFit="1" customWidth="1"/>
    <col min="25" max="33" width="11" bestFit="1" customWidth="1"/>
    <col min="34" max="34" width="10.5703125" bestFit="1" customWidth="1"/>
    <col min="35" max="43" width="11" bestFit="1" customWidth="1"/>
    <col min="44" max="44" width="10.5703125" bestFit="1" customWidth="1"/>
  </cols>
  <sheetData>
    <row r="2" spans="2:44" ht="15.75" thickBot="1" x14ac:dyDescent="0.3">
      <c r="B2" s="11" t="s">
        <v>345</v>
      </c>
      <c r="C2" s="12" t="s">
        <v>84</v>
      </c>
      <c r="D2" s="11" t="s">
        <v>387</v>
      </c>
      <c r="E2" s="11" t="s">
        <v>388</v>
      </c>
      <c r="F2" s="11" t="s">
        <v>389</v>
      </c>
      <c r="G2" s="11" t="s">
        <v>390</v>
      </c>
      <c r="H2" s="11" t="s">
        <v>391</v>
      </c>
      <c r="I2" s="11" t="s">
        <v>392</v>
      </c>
      <c r="J2" s="11" t="s">
        <v>393</v>
      </c>
      <c r="K2" s="11" t="s">
        <v>394</v>
      </c>
      <c r="L2" s="11" t="s">
        <v>395</v>
      </c>
      <c r="M2" s="11" t="s">
        <v>396</v>
      </c>
      <c r="N2" s="11" t="s">
        <v>397</v>
      </c>
      <c r="O2" s="11" t="s">
        <v>398</v>
      </c>
      <c r="P2" s="11" t="s">
        <v>399</v>
      </c>
      <c r="Q2" s="11" t="s">
        <v>400</v>
      </c>
      <c r="R2" s="11" t="s">
        <v>401</v>
      </c>
      <c r="S2" s="11" t="s">
        <v>402</v>
      </c>
      <c r="T2" s="11" t="s">
        <v>403</v>
      </c>
      <c r="U2" s="11" t="s">
        <v>404</v>
      </c>
      <c r="V2" s="11" t="s">
        <v>405</v>
      </c>
      <c r="W2" s="11" t="s">
        <v>406</v>
      </c>
      <c r="X2" s="11" t="s">
        <v>407</v>
      </c>
      <c r="Y2" s="11" t="s">
        <v>408</v>
      </c>
      <c r="Z2" s="11" t="s">
        <v>409</v>
      </c>
      <c r="AA2" s="11" t="s">
        <v>410</v>
      </c>
      <c r="AB2" s="11" t="s">
        <v>411</v>
      </c>
      <c r="AC2" s="11" t="s">
        <v>412</v>
      </c>
      <c r="AD2" s="11" t="s">
        <v>413</v>
      </c>
      <c r="AE2" s="11" t="s">
        <v>414</v>
      </c>
      <c r="AF2" s="11" t="s">
        <v>415</v>
      </c>
      <c r="AG2" s="21" t="s">
        <v>416</v>
      </c>
      <c r="AH2" s="21" t="s">
        <v>417</v>
      </c>
      <c r="AI2" s="21" t="s">
        <v>418</v>
      </c>
      <c r="AJ2" s="21" t="s">
        <v>419</v>
      </c>
      <c r="AK2" s="21" t="s">
        <v>420</v>
      </c>
      <c r="AL2" s="21" t="s">
        <v>421</v>
      </c>
      <c r="AM2" s="21" t="s">
        <v>422</v>
      </c>
      <c r="AN2" s="21" t="s">
        <v>423</v>
      </c>
      <c r="AO2" s="21" t="s">
        <v>424</v>
      </c>
      <c r="AP2" s="21" t="s">
        <v>425</v>
      </c>
      <c r="AQ2" s="21" t="s">
        <v>426</v>
      </c>
      <c r="AR2" s="21" t="s">
        <v>427</v>
      </c>
    </row>
    <row r="3" spans="2:44" ht="15.75" thickTop="1" x14ac:dyDescent="0.25">
      <c r="B3" s="13">
        <v>1994</v>
      </c>
      <c r="C3" s="13">
        <v>1</v>
      </c>
      <c r="D3" s="9">
        <v>82.017763775688195</v>
      </c>
      <c r="E3" s="9">
        <v>81.974284589785896</v>
      </c>
      <c r="F3" s="9">
        <v>81.949672793049103</v>
      </c>
      <c r="G3" s="9">
        <v>81.946278317991002</v>
      </c>
      <c r="H3" s="9">
        <v>81.949153025380795</v>
      </c>
      <c r="I3" s="9">
        <v>81.897084726843502</v>
      </c>
      <c r="J3" s="9">
        <v>81.892521081491296</v>
      </c>
      <c r="K3" s="9">
        <v>81.869913459536505</v>
      </c>
      <c r="L3" s="9">
        <v>81.8314780734556</v>
      </c>
      <c r="M3" s="9">
        <v>81.734995637936393</v>
      </c>
      <c r="N3" s="9">
        <v>81.733592458026806</v>
      </c>
      <c r="O3" s="9">
        <v>81.715958275918098</v>
      </c>
      <c r="P3" s="9">
        <v>81.701278193652499</v>
      </c>
      <c r="Q3" s="9">
        <v>81.705440128711999</v>
      </c>
      <c r="R3" s="9">
        <v>81.708271284411495</v>
      </c>
      <c r="S3" s="9">
        <v>81.715070320146395</v>
      </c>
      <c r="T3" s="9">
        <v>81.7878127091588</v>
      </c>
      <c r="U3" s="9">
        <v>81.778385249036106</v>
      </c>
      <c r="V3" s="9">
        <v>81.7615470761517</v>
      </c>
      <c r="W3" s="9">
        <v>81.757134275648596</v>
      </c>
      <c r="X3" s="9">
        <v>81.757347291877593</v>
      </c>
      <c r="Y3" s="9">
        <v>81.790094957834995</v>
      </c>
      <c r="Z3" s="9">
        <v>81.805311935036499</v>
      </c>
      <c r="AA3" s="9">
        <v>81.811871034689702</v>
      </c>
      <c r="AB3" s="9">
        <v>81.798316241756098</v>
      </c>
      <c r="AC3" s="9">
        <v>81.830898565643295</v>
      </c>
      <c r="AD3" s="9">
        <v>81.8298269745179</v>
      </c>
      <c r="AE3" s="9">
        <v>81.824773812053394</v>
      </c>
      <c r="AF3" s="9">
        <v>81.822651591511303</v>
      </c>
      <c r="AG3" s="22">
        <v>81.809604091664596</v>
      </c>
      <c r="AH3" s="22">
        <v>81.811666790844399</v>
      </c>
      <c r="AI3" s="22">
        <v>81.805325963304995</v>
      </c>
      <c r="AJ3" s="22">
        <v>81.782932110874398</v>
      </c>
      <c r="AK3" s="22">
        <v>81.852765006281899</v>
      </c>
      <c r="AL3" s="22">
        <v>81.854946475928202</v>
      </c>
      <c r="AM3" s="22">
        <v>81.858048837330898</v>
      </c>
      <c r="AN3" s="22">
        <v>81.869904383432598</v>
      </c>
      <c r="AO3" s="22">
        <v>81.873232722889298</v>
      </c>
      <c r="AP3" s="22">
        <v>81.868872835094606</v>
      </c>
      <c r="AQ3" s="22">
        <v>81.896832455411499</v>
      </c>
      <c r="AR3" s="22">
        <v>81.891016578927804</v>
      </c>
    </row>
    <row r="4" spans="2:44" x14ac:dyDescent="0.25">
      <c r="B4" s="13"/>
      <c r="C4" s="13">
        <v>2</v>
      </c>
      <c r="D4" s="9">
        <v>82.347589327819904</v>
      </c>
      <c r="E4" s="9">
        <v>82.336903821299501</v>
      </c>
      <c r="F4" s="9">
        <v>82.3263991431118</v>
      </c>
      <c r="G4" s="9">
        <v>82.325886276464502</v>
      </c>
      <c r="H4" s="9">
        <v>82.327006100926994</v>
      </c>
      <c r="I4" s="9">
        <v>82.342328428445498</v>
      </c>
      <c r="J4" s="9">
        <v>82.343584810189</v>
      </c>
      <c r="K4" s="9">
        <v>82.335862780217994</v>
      </c>
      <c r="L4" s="9">
        <v>82.321947811687593</v>
      </c>
      <c r="M4" s="9">
        <v>82.302905671372301</v>
      </c>
      <c r="N4" s="9">
        <v>82.302828088969406</v>
      </c>
      <c r="O4" s="9">
        <v>82.298979745746394</v>
      </c>
      <c r="P4" s="9">
        <v>82.297150016128398</v>
      </c>
      <c r="Q4" s="9">
        <v>82.300232954320293</v>
      </c>
      <c r="R4" s="9">
        <v>82.302888712879195</v>
      </c>
      <c r="S4" s="9">
        <v>82.306788431662397</v>
      </c>
      <c r="T4" s="9">
        <v>82.342619729587994</v>
      </c>
      <c r="U4" s="9">
        <v>82.336401043954595</v>
      </c>
      <c r="V4" s="9">
        <v>82.326229546195805</v>
      </c>
      <c r="W4" s="9">
        <v>82.324041591431197</v>
      </c>
      <c r="X4" s="9">
        <v>82.326067693353494</v>
      </c>
      <c r="Y4" s="9">
        <v>82.336271255588898</v>
      </c>
      <c r="Z4" s="9">
        <v>82.339821760023298</v>
      </c>
      <c r="AA4" s="9">
        <v>82.337824317731602</v>
      </c>
      <c r="AB4" s="9">
        <v>82.337178000604993</v>
      </c>
      <c r="AC4" s="9">
        <v>82.333715429323803</v>
      </c>
      <c r="AD4" s="9">
        <v>82.333394946877306</v>
      </c>
      <c r="AE4" s="9">
        <v>82.345893874541503</v>
      </c>
      <c r="AF4" s="9">
        <v>82.347330230998693</v>
      </c>
      <c r="AG4" s="22">
        <v>82.337809641962707</v>
      </c>
      <c r="AH4" s="22">
        <v>82.338086649835901</v>
      </c>
      <c r="AI4" s="22">
        <v>82.337724866917696</v>
      </c>
      <c r="AJ4" s="22">
        <v>82.330694042538596</v>
      </c>
      <c r="AK4" s="22">
        <v>82.350996568073299</v>
      </c>
      <c r="AL4" s="22">
        <v>82.352443063384797</v>
      </c>
      <c r="AM4" s="22">
        <v>82.353182227839099</v>
      </c>
      <c r="AN4" s="22">
        <v>82.358533899004001</v>
      </c>
      <c r="AO4" s="22">
        <v>82.3607066720338</v>
      </c>
      <c r="AP4" s="22">
        <v>82.360375661337102</v>
      </c>
      <c r="AQ4" s="22">
        <v>82.370422299528698</v>
      </c>
      <c r="AR4" s="22">
        <v>82.370119711308305</v>
      </c>
    </row>
    <row r="5" spans="2:44" x14ac:dyDescent="0.25">
      <c r="B5" s="13"/>
      <c r="C5" s="13">
        <v>3</v>
      </c>
      <c r="D5" s="9">
        <v>82.662017404809802</v>
      </c>
      <c r="E5" s="9">
        <v>82.668517226688195</v>
      </c>
      <c r="F5" s="9">
        <v>82.672667547308805</v>
      </c>
      <c r="G5" s="9">
        <v>82.673630041608504</v>
      </c>
      <c r="H5" s="9">
        <v>82.6732847943899</v>
      </c>
      <c r="I5" s="9">
        <v>82.687498583243496</v>
      </c>
      <c r="J5" s="9">
        <v>82.688026954657602</v>
      </c>
      <c r="K5" s="9">
        <v>82.694654304774502</v>
      </c>
      <c r="L5" s="9">
        <v>82.696841247295794</v>
      </c>
      <c r="M5" s="9">
        <v>82.7051782034236</v>
      </c>
      <c r="N5" s="9">
        <v>82.707099150315301</v>
      </c>
      <c r="O5" s="9">
        <v>82.709304513430595</v>
      </c>
      <c r="P5" s="9">
        <v>82.711364055933103</v>
      </c>
      <c r="Q5" s="9">
        <v>82.712513835520895</v>
      </c>
      <c r="R5" s="9">
        <v>82.710710129010906</v>
      </c>
      <c r="S5" s="9">
        <v>82.711039288289399</v>
      </c>
      <c r="T5" s="9">
        <v>82.712693559587706</v>
      </c>
      <c r="U5" s="9">
        <v>82.706694659093898</v>
      </c>
      <c r="V5" s="9">
        <v>82.709173893800795</v>
      </c>
      <c r="W5" s="9">
        <v>82.709268450389402</v>
      </c>
      <c r="X5" s="9">
        <v>82.710430647873906</v>
      </c>
      <c r="Y5" s="9">
        <v>82.705758128775301</v>
      </c>
      <c r="Z5" s="9">
        <v>82.703058940363306</v>
      </c>
      <c r="AA5" s="9">
        <v>82.702740560852504</v>
      </c>
      <c r="AB5" s="9">
        <v>82.7060324835427</v>
      </c>
      <c r="AC5" s="9">
        <v>82.692120599271604</v>
      </c>
      <c r="AD5" s="9">
        <v>82.692416444695496</v>
      </c>
      <c r="AE5" s="9">
        <v>82.699292207039704</v>
      </c>
      <c r="AF5" s="9">
        <v>82.700504768326297</v>
      </c>
      <c r="AG5" s="22">
        <v>82.698414272761397</v>
      </c>
      <c r="AH5" s="22">
        <v>82.6979341400979</v>
      </c>
      <c r="AI5" s="22">
        <v>82.698997829869896</v>
      </c>
      <c r="AJ5" s="22">
        <v>82.701039041196296</v>
      </c>
      <c r="AK5" s="22">
        <v>82.690705475042293</v>
      </c>
      <c r="AL5" s="22">
        <v>82.689767482677397</v>
      </c>
      <c r="AM5" s="22">
        <v>82.689431095852797</v>
      </c>
      <c r="AN5" s="22">
        <v>82.689570617259307</v>
      </c>
      <c r="AO5" s="22">
        <v>82.691013624207002</v>
      </c>
      <c r="AP5" s="22">
        <v>82.693093329576996</v>
      </c>
      <c r="AQ5" s="22">
        <v>82.690925208614402</v>
      </c>
      <c r="AR5" s="22">
        <v>82.692098909758798</v>
      </c>
    </row>
    <row r="6" spans="2:44" x14ac:dyDescent="0.25">
      <c r="B6" s="13"/>
      <c r="C6" s="13">
        <v>4</v>
      </c>
      <c r="D6" s="9">
        <v>82.894233758857794</v>
      </c>
      <c r="E6" s="9">
        <v>82.879684565093996</v>
      </c>
      <c r="F6" s="9">
        <v>82.876598065961204</v>
      </c>
      <c r="G6" s="9">
        <v>82.874782249194496</v>
      </c>
      <c r="H6" s="9">
        <v>82.874215680140594</v>
      </c>
      <c r="I6" s="9">
        <v>82.854614236487905</v>
      </c>
      <c r="J6" s="9">
        <v>82.852528893404099</v>
      </c>
      <c r="K6" s="9">
        <v>82.854571069482205</v>
      </c>
      <c r="L6" s="9">
        <v>82.854991582605095</v>
      </c>
      <c r="M6" s="9">
        <v>82.871812685969402</v>
      </c>
      <c r="N6" s="9">
        <v>82.868954387204099</v>
      </c>
      <c r="O6" s="9">
        <v>82.869471718713996</v>
      </c>
      <c r="P6" s="9">
        <v>82.870459813700904</v>
      </c>
      <c r="Q6" s="9">
        <v>82.868425811693001</v>
      </c>
      <c r="R6" s="9">
        <v>82.874271370605996</v>
      </c>
      <c r="S6" s="9">
        <v>82.871536779890405</v>
      </c>
      <c r="T6" s="9">
        <v>82.855976160267005</v>
      </c>
      <c r="U6" s="9">
        <v>82.877203267033096</v>
      </c>
      <c r="V6" s="9">
        <v>82.872132494664697</v>
      </c>
      <c r="W6" s="9">
        <v>82.873322347395401</v>
      </c>
      <c r="X6" s="9">
        <v>82.872739202622299</v>
      </c>
      <c r="Y6" s="9">
        <v>82.877373823170501</v>
      </c>
      <c r="Z6" s="9">
        <v>82.878138382636607</v>
      </c>
      <c r="AA6" s="9">
        <v>82.871753940419794</v>
      </c>
      <c r="AB6" s="9">
        <v>82.871754098322498</v>
      </c>
      <c r="AC6" s="9">
        <v>82.887524403078501</v>
      </c>
      <c r="AD6" s="9">
        <v>82.887226076212897</v>
      </c>
      <c r="AE6" s="9">
        <v>82.884427138204302</v>
      </c>
      <c r="AF6" s="9">
        <v>82.884137263758802</v>
      </c>
      <c r="AG6" s="22">
        <v>82.889914398684894</v>
      </c>
      <c r="AH6" s="22">
        <v>82.890136053441395</v>
      </c>
      <c r="AI6" s="22">
        <v>82.890589840585903</v>
      </c>
      <c r="AJ6" s="22">
        <v>82.892393151680295</v>
      </c>
      <c r="AK6" s="22">
        <v>82.907767266399205</v>
      </c>
      <c r="AL6" s="22">
        <v>82.920025766542807</v>
      </c>
      <c r="AM6" s="22">
        <v>82.920065604498902</v>
      </c>
      <c r="AN6" s="22">
        <v>82.916444744108901</v>
      </c>
      <c r="AO6" s="22">
        <v>82.921222563056702</v>
      </c>
      <c r="AP6" s="22">
        <v>82.922939452582497</v>
      </c>
      <c r="AQ6" s="22">
        <v>82.923348824082197</v>
      </c>
      <c r="AR6" s="22">
        <v>82.923687723889003</v>
      </c>
    </row>
    <row r="7" spans="2:44" x14ac:dyDescent="0.25">
      <c r="B7" s="16">
        <v>1995</v>
      </c>
      <c r="C7" s="16">
        <v>1</v>
      </c>
      <c r="D7" s="17">
        <v>83.032610974974205</v>
      </c>
      <c r="E7" s="17">
        <v>83.006191150247901</v>
      </c>
      <c r="F7" s="17">
        <v>82.996153265772193</v>
      </c>
      <c r="G7" s="17">
        <v>82.9928287307565</v>
      </c>
      <c r="H7" s="17">
        <v>82.991990011252796</v>
      </c>
      <c r="I7" s="17">
        <v>82.962204170018893</v>
      </c>
      <c r="J7" s="17">
        <v>82.959388523134606</v>
      </c>
      <c r="K7" s="17">
        <v>82.952841033001505</v>
      </c>
      <c r="L7" s="17">
        <v>82.957956629569495</v>
      </c>
      <c r="M7" s="17">
        <v>82.986050538845305</v>
      </c>
      <c r="N7" s="17">
        <v>82.980254867947593</v>
      </c>
      <c r="O7" s="17">
        <v>82.981995068453699</v>
      </c>
      <c r="P7" s="17">
        <v>82.983640482746196</v>
      </c>
      <c r="Q7" s="17">
        <v>82.978698201879098</v>
      </c>
      <c r="R7" s="17">
        <v>82.987507968543895</v>
      </c>
      <c r="S7" s="17">
        <v>82.981688894745602</v>
      </c>
      <c r="T7" s="17">
        <v>82.959966971673197</v>
      </c>
      <c r="U7" s="17">
        <v>82.990723422412003</v>
      </c>
      <c r="V7" s="17">
        <v>82.980732736479197</v>
      </c>
      <c r="W7" s="17">
        <v>82.982490261236094</v>
      </c>
      <c r="X7" s="17">
        <v>82.981242373473506</v>
      </c>
      <c r="Y7" s="17">
        <v>82.986515199781607</v>
      </c>
      <c r="Z7" s="17">
        <v>82.990169413385402</v>
      </c>
      <c r="AA7" s="17">
        <v>82.990060100945698</v>
      </c>
      <c r="AB7" s="17">
        <v>82.989241995492705</v>
      </c>
      <c r="AC7" s="17">
        <v>83.006215992421005</v>
      </c>
      <c r="AD7" s="17">
        <v>83.005721479235504</v>
      </c>
      <c r="AE7" s="17">
        <v>82.998126827454598</v>
      </c>
      <c r="AF7" s="17">
        <v>82.996759744625706</v>
      </c>
      <c r="AG7" s="23">
        <v>82.999978186021707</v>
      </c>
      <c r="AH7" s="23">
        <v>83.000682247804505</v>
      </c>
      <c r="AI7" s="23">
        <v>82.999827039940399</v>
      </c>
      <c r="AJ7" s="23">
        <v>83.004845284728901</v>
      </c>
      <c r="AK7" s="23">
        <v>83.033760755193398</v>
      </c>
      <c r="AL7" s="23">
        <v>83.053499239327493</v>
      </c>
      <c r="AM7" s="23">
        <v>83.053612952210997</v>
      </c>
      <c r="AN7" s="23">
        <v>83.043910434790504</v>
      </c>
      <c r="AO7" s="23">
        <v>83.046044470056898</v>
      </c>
      <c r="AP7" s="23">
        <v>83.046490288083106</v>
      </c>
      <c r="AQ7" s="23">
        <v>83.041904563445101</v>
      </c>
      <c r="AR7" s="23">
        <v>83.040384736002906</v>
      </c>
    </row>
    <row r="8" spans="2:44" x14ac:dyDescent="0.25">
      <c r="B8" s="13"/>
      <c r="C8" s="13">
        <v>2</v>
      </c>
      <c r="D8" s="9">
        <v>83.251390244641399</v>
      </c>
      <c r="E8" s="9">
        <v>83.227862140119797</v>
      </c>
      <c r="F8" s="9">
        <v>83.217775048365297</v>
      </c>
      <c r="G8" s="9">
        <v>83.216422675879897</v>
      </c>
      <c r="H8" s="9">
        <v>83.217158619845605</v>
      </c>
      <c r="I8" s="9">
        <v>83.209420707143295</v>
      </c>
      <c r="J8" s="9">
        <v>83.207945337661798</v>
      </c>
      <c r="K8" s="9">
        <v>83.201716309937694</v>
      </c>
      <c r="L8" s="9">
        <v>83.191814307958097</v>
      </c>
      <c r="M8" s="9">
        <v>83.175672921373604</v>
      </c>
      <c r="N8" s="9">
        <v>83.175596736112993</v>
      </c>
      <c r="O8" s="9">
        <v>83.172565501191201</v>
      </c>
      <c r="P8" s="9">
        <v>83.170073809758804</v>
      </c>
      <c r="Q8" s="9">
        <v>83.171103111201106</v>
      </c>
      <c r="R8" s="9">
        <v>83.172873986211499</v>
      </c>
      <c r="S8" s="9">
        <v>83.173880324947007</v>
      </c>
      <c r="T8" s="9">
        <v>83.195489021915407</v>
      </c>
      <c r="U8" s="9">
        <v>83.195743188456305</v>
      </c>
      <c r="V8" s="9">
        <v>83.188252045008596</v>
      </c>
      <c r="W8" s="9">
        <v>83.187209954571003</v>
      </c>
      <c r="X8" s="9">
        <v>83.188120929976094</v>
      </c>
      <c r="Y8" s="9">
        <v>83.197062863114198</v>
      </c>
      <c r="Z8" s="9">
        <v>83.200915743467803</v>
      </c>
      <c r="AA8" s="9">
        <v>83.202187716455001</v>
      </c>
      <c r="AB8" s="9">
        <v>83.200538118018301</v>
      </c>
      <c r="AC8" s="9">
        <v>83.203283298592893</v>
      </c>
      <c r="AD8" s="9">
        <v>83.202996008626101</v>
      </c>
      <c r="AE8" s="9">
        <v>83.206938099619194</v>
      </c>
      <c r="AF8" s="9">
        <v>83.207074935621407</v>
      </c>
      <c r="AG8" s="22">
        <v>83.201033292228601</v>
      </c>
      <c r="AH8" s="22">
        <v>83.201474029940599</v>
      </c>
      <c r="AI8" s="22">
        <v>83.200160069500996</v>
      </c>
      <c r="AJ8" s="22">
        <v>83.195662130662797</v>
      </c>
      <c r="AK8" s="22">
        <v>83.225652035231505</v>
      </c>
      <c r="AL8" s="22">
        <v>83.237783497147205</v>
      </c>
      <c r="AM8" s="22">
        <v>83.238978473445101</v>
      </c>
      <c r="AN8" s="22">
        <v>83.2362613345867</v>
      </c>
      <c r="AO8" s="22">
        <v>83.236189214060502</v>
      </c>
      <c r="AP8" s="22">
        <v>83.234809740276503</v>
      </c>
      <c r="AQ8" s="22">
        <v>83.239940173797805</v>
      </c>
      <c r="AR8" s="22">
        <v>83.238680280439397</v>
      </c>
    </row>
    <row r="9" spans="2:44" x14ac:dyDescent="0.25">
      <c r="B9" s="13"/>
      <c r="C9" s="13">
        <v>3</v>
      </c>
      <c r="D9" s="9">
        <v>83.853667183870698</v>
      </c>
      <c r="E9" s="9">
        <v>83.846044025419104</v>
      </c>
      <c r="F9" s="9">
        <v>83.832818081494295</v>
      </c>
      <c r="G9" s="9">
        <v>83.836617282392794</v>
      </c>
      <c r="H9" s="9">
        <v>83.840037735029597</v>
      </c>
      <c r="I9" s="9">
        <v>83.887878786920098</v>
      </c>
      <c r="J9" s="9">
        <v>83.892690600126897</v>
      </c>
      <c r="K9" s="9">
        <v>83.874575606050698</v>
      </c>
      <c r="L9" s="9">
        <v>83.835088407064404</v>
      </c>
      <c r="M9" s="9">
        <v>83.738138841604794</v>
      </c>
      <c r="N9" s="9">
        <v>83.744562594484506</v>
      </c>
      <c r="O9" s="9">
        <v>83.730278441273498</v>
      </c>
      <c r="P9" s="9">
        <v>83.719881884207993</v>
      </c>
      <c r="Q9" s="9">
        <v>83.731506709591798</v>
      </c>
      <c r="R9" s="9">
        <v>83.724899729741594</v>
      </c>
      <c r="S9" s="9">
        <v>83.741187791625094</v>
      </c>
      <c r="T9" s="9">
        <v>83.830587713789896</v>
      </c>
      <c r="U9" s="9">
        <v>83.780543034611</v>
      </c>
      <c r="V9" s="9">
        <v>83.777621133647301</v>
      </c>
      <c r="W9" s="9">
        <v>83.770894611012295</v>
      </c>
      <c r="X9" s="9">
        <v>83.773871821789896</v>
      </c>
      <c r="Y9" s="9">
        <v>83.791746401885305</v>
      </c>
      <c r="Z9" s="9">
        <v>83.795911711700995</v>
      </c>
      <c r="AA9" s="9">
        <v>83.790202808974698</v>
      </c>
      <c r="AB9" s="9">
        <v>83.7840053466131</v>
      </c>
      <c r="AC9" s="9">
        <v>83.782979471488403</v>
      </c>
      <c r="AD9" s="9">
        <v>83.782683509970198</v>
      </c>
      <c r="AE9" s="9">
        <v>83.801325831324803</v>
      </c>
      <c r="AF9" s="9">
        <v>83.803730870259798</v>
      </c>
      <c r="AG9" s="22">
        <v>83.792915648238605</v>
      </c>
      <c r="AH9" s="22">
        <v>83.792971399810497</v>
      </c>
      <c r="AI9" s="22">
        <v>83.792402706321397</v>
      </c>
      <c r="AJ9" s="22">
        <v>83.767781242563103</v>
      </c>
      <c r="AK9" s="22">
        <v>83.797382680760705</v>
      </c>
      <c r="AL9" s="22">
        <v>83.788265027470501</v>
      </c>
      <c r="AM9" s="22">
        <v>83.791123370218003</v>
      </c>
      <c r="AN9" s="22">
        <v>83.805425124556905</v>
      </c>
      <c r="AO9" s="22">
        <v>83.800029428405793</v>
      </c>
      <c r="AP9" s="22">
        <v>83.796722546789397</v>
      </c>
      <c r="AQ9" s="22">
        <v>83.824769000829306</v>
      </c>
      <c r="AR9" s="22">
        <v>83.825719748119397</v>
      </c>
    </row>
    <row r="10" spans="2:44" x14ac:dyDescent="0.25">
      <c r="B10" s="13"/>
      <c r="C10" s="13">
        <v>4</v>
      </c>
      <c r="D10" s="9">
        <v>84.703702990265199</v>
      </c>
      <c r="E10" s="9">
        <v>84.753167975862198</v>
      </c>
      <c r="F10" s="9">
        <v>84.752595540388398</v>
      </c>
      <c r="G10" s="9">
        <v>84.760712217940096</v>
      </c>
      <c r="H10" s="9">
        <v>84.766376089018195</v>
      </c>
      <c r="I10" s="9">
        <v>84.882250529430607</v>
      </c>
      <c r="J10" s="9">
        <v>84.899279468471704</v>
      </c>
      <c r="K10" s="9">
        <v>84.865733991632794</v>
      </c>
      <c r="L10" s="9">
        <v>84.837859296191994</v>
      </c>
      <c r="M10" s="9">
        <v>84.731368185242204</v>
      </c>
      <c r="N10" s="9">
        <v>84.737324318477505</v>
      </c>
      <c r="O10" s="9">
        <v>84.724187276566298</v>
      </c>
      <c r="P10" s="9">
        <v>84.715311548174</v>
      </c>
      <c r="Q10" s="9">
        <v>84.727619804937603</v>
      </c>
      <c r="R10" s="9">
        <v>84.713490266499093</v>
      </c>
      <c r="S10" s="9">
        <v>84.735442480423103</v>
      </c>
      <c r="T10" s="9">
        <v>84.829140048255695</v>
      </c>
      <c r="U10" s="9">
        <v>84.737460455580404</v>
      </c>
      <c r="V10" s="9">
        <v>84.744255482456197</v>
      </c>
      <c r="W10" s="9">
        <v>84.735005917307305</v>
      </c>
      <c r="X10" s="9">
        <v>84.736687161425294</v>
      </c>
      <c r="Y10" s="9">
        <v>84.738620823838502</v>
      </c>
      <c r="Z10" s="9">
        <v>84.742007110492807</v>
      </c>
      <c r="AA10" s="9">
        <v>84.751521182214702</v>
      </c>
      <c r="AB10" s="9">
        <v>84.743638880694107</v>
      </c>
      <c r="AC10" s="9">
        <v>84.725033766411499</v>
      </c>
      <c r="AD10" s="9">
        <v>84.724865186007094</v>
      </c>
      <c r="AE10" s="9">
        <v>84.734200822285104</v>
      </c>
      <c r="AF10" s="9">
        <v>84.7362060371415</v>
      </c>
      <c r="AG10" s="22">
        <v>84.729548884930594</v>
      </c>
      <c r="AH10" s="22">
        <v>84.7291786987644</v>
      </c>
      <c r="AI10" s="22">
        <v>84.730006587886805</v>
      </c>
      <c r="AJ10" s="22">
        <v>84.704455750002495</v>
      </c>
      <c r="AK10" s="22">
        <v>84.665360004815497</v>
      </c>
      <c r="AL10" s="22">
        <v>84.615067509077804</v>
      </c>
      <c r="AM10" s="22">
        <v>84.616759654867295</v>
      </c>
      <c r="AN10" s="22">
        <v>84.633983606419505</v>
      </c>
      <c r="AO10" s="22">
        <v>84.601120425773303</v>
      </c>
      <c r="AP10" s="22">
        <v>84.586823691653606</v>
      </c>
      <c r="AQ10" s="22">
        <v>84.612058038947893</v>
      </c>
      <c r="AR10" s="22">
        <v>84.613441249214802</v>
      </c>
    </row>
    <row r="11" spans="2:44" x14ac:dyDescent="0.25">
      <c r="B11" s="16">
        <v>1996</v>
      </c>
      <c r="C11" s="16">
        <v>1</v>
      </c>
      <c r="D11" s="17">
        <v>85.559414687054598</v>
      </c>
      <c r="E11" s="17">
        <v>85.637701612068497</v>
      </c>
      <c r="F11" s="17">
        <v>85.654551582667494</v>
      </c>
      <c r="G11" s="17">
        <v>85.661376989308494</v>
      </c>
      <c r="H11" s="17">
        <v>85.666806342840403</v>
      </c>
      <c r="I11" s="17">
        <v>85.768874119789203</v>
      </c>
      <c r="J11" s="17">
        <v>85.784011580558897</v>
      </c>
      <c r="K11" s="17">
        <v>85.769027549929405</v>
      </c>
      <c r="L11" s="17">
        <v>85.768108345653005</v>
      </c>
      <c r="M11" s="17">
        <v>85.6953527405975</v>
      </c>
      <c r="N11" s="17">
        <v>85.704450232566998</v>
      </c>
      <c r="O11" s="17">
        <v>85.701201314749596</v>
      </c>
      <c r="P11" s="17">
        <v>85.697499707455094</v>
      </c>
      <c r="Q11" s="17">
        <v>85.705014703451596</v>
      </c>
      <c r="R11" s="17">
        <v>85.682479180285995</v>
      </c>
      <c r="S11" s="17">
        <v>85.696771966870003</v>
      </c>
      <c r="T11" s="17">
        <v>85.740050972292096</v>
      </c>
      <c r="U11" s="17">
        <v>85.654885727860801</v>
      </c>
      <c r="V11" s="17">
        <v>85.677026118028195</v>
      </c>
      <c r="W11" s="17">
        <v>85.671402359224004</v>
      </c>
      <c r="X11" s="17">
        <v>85.6711549044051</v>
      </c>
      <c r="Y11" s="17">
        <v>85.6541986084992</v>
      </c>
      <c r="Z11" s="17">
        <v>85.650418133707504</v>
      </c>
      <c r="AA11" s="17">
        <v>85.665652317152094</v>
      </c>
      <c r="AB11" s="17">
        <v>85.661533513843693</v>
      </c>
      <c r="AC11" s="17">
        <v>85.630654082854505</v>
      </c>
      <c r="AD11" s="17">
        <v>85.631185690012003</v>
      </c>
      <c r="AE11" s="17">
        <v>85.631772072492893</v>
      </c>
      <c r="AF11" s="17">
        <v>85.632248492189007</v>
      </c>
      <c r="AG11" s="23">
        <v>85.630206782352204</v>
      </c>
      <c r="AH11" s="23">
        <v>85.6291145589244</v>
      </c>
      <c r="AI11" s="23">
        <v>85.630160810011901</v>
      </c>
      <c r="AJ11" s="23">
        <v>85.6157366655424</v>
      </c>
      <c r="AK11" s="23">
        <v>85.529175478638905</v>
      </c>
      <c r="AL11" s="23">
        <v>85.468200870321098</v>
      </c>
      <c r="AM11" s="23">
        <v>85.468022217039305</v>
      </c>
      <c r="AN11" s="23">
        <v>85.478050676133094</v>
      </c>
      <c r="AO11" s="23">
        <v>85.440534086951999</v>
      </c>
      <c r="AP11" s="23">
        <v>85.426950186437693</v>
      </c>
      <c r="AQ11" s="23">
        <v>85.4324270697619</v>
      </c>
      <c r="AR11" s="23">
        <v>85.433681865147705</v>
      </c>
    </row>
    <row r="12" spans="2:44" x14ac:dyDescent="0.25">
      <c r="B12" s="13"/>
      <c r="C12" s="13">
        <v>2</v>
      </c>
      <c r="D12" s="9">
        <v>86.507040808067501</v>
      </c>
      <c r="E12" s="9">
        <v>86.550049520348594</v>
      </c>
      <c r="F12" s="9">
        <v>86.566871466452895</v>
      </c>
      <c r="G12" s="9">
        <v>86.570401908305499</v>
      </c>
      <c r="H12" s="9">
        <v>86.5710800840627</v>
      </c>
      <c r="I12" s="9">
        <v>86.601919151071698</v>
      </c>
      <c r="J12" s="9">
        <v>86.605437100972907</v>
      </c>
      <c r="K12" s="9">
        <v>86.611060563671501</v>
      </c>
      <c r="L12" s="9">
        <v>86.622126532669895</v>
      </c>
      <c r="M12" s="9">
        <v>86.608169092226404</v>
      </c>
      <c r="N12" s="9">
        <v>86.615451883822999</v>
      </c>
      <c r="O12" s="9">
        <v>86.618761787999404</v>
      </c>
      <c r="P12" s="9">
        <v>86.618621763624205</v>
      </c>
      <c r="Q12" s="9">
        <v>86.620275863009098</v>
      </c>
      <c r="R12" s="9">
        <v>86.605667151883296</v>
      </c>
      <c r="S12" s="9">
        <v>86.607879733620194</v>
      </c>
      <c r="T12" s="9">
        <v>86.603051279959502</v>
      </c>
      <c r="U12" s="9">
        <v>86.569110247551194</v>
      </c>
      <c r="V12" s="9">
        <v>86.588435703567995</v>
      </c>
      <c r="W12" s="9">
        <v>86.588145501686895</v>
      </c>
      <c r="X12" s="9">
        <v>86.587555389023507</v>
      </c>
      <c r="Y12" s="9">
        <v>86.570183922879096</v>
      </c>
      <c r="Z12" s="9">
        <v>86.564071975746899</v>
      </c>
      <c r="AA12" s="9">
        <v>86.572625337944999</v>
      </c>
      <c r="AB12" s="9">
        <v>86.573771567639795</v>
      </c>
      <c r="AC12" s="9">
        <v>86.550152199574001</v>
      </c>
      <c r="AD12" s="9">
        <v>86.550965616705696</v>
      </c>
      <c r="AE12" s="9">
        <v>86.547707108136606</v>
      </c>
      <c r="AF12" s="9">
        <v>86.547445819695497</v>
      </c>
      <c r="AG12" s="22">
        <v>86.547500339454999</v>
      </c>
      <c r="AH12" s="22">
        <v>86.546569640067901</v>
      </c>
      <c r="AI12" s="22">
        <v>86.546989862670003</v>
      </c>
      <c r="AJ12" s="22">
        <v>86.548650948074595</v>
      </c>
      <c r="AK12" s="22">
        <v>86.494873960685595</v>
      </c>
      <c r="AL12" s="22">
        <v>86.468270965037703</v>
      </c>
      <c r="AM12" s="22">
        <v>86.467365708618701</v>
      </c>
      <c r="AN12" s="22">
        <v>86.472478691936104</v>
      </c>
      <c r="AO12" s="22">
        <v>86.462364207149093</v>
      </c>
      <c r="AP12" s="22">
        <v>86.457789017493397</v>
      </c>
      <c r="AQ12" s="22">
        <v>86.455018917413</v>
      </c>
      <c r="AR12" s="22">
        <v>86.455559718592298</v>
      </c>
    </row>
    <row r="13" spans="2:44" x14ac:dyDescent="0.25">
      <c r="B13" s="13"/>
      <c r="C13" s="13">
        <v>3</v>
      </c>
      <c r="D13" s="9">
        <v>87.566458395147706</v>
      </c>
      <c r="E13" s="9">
        <v>87.577983541759096</v>
      </c>
      <c r="F13" s="9">
        <v>87.595608687032595</v>
      </c>
      <c r="G13" s="9">
        <v>87.599686444033196</v>
      </c>
      <c r="H13" s="9">
        <v>87.594050064798907</v>
      </c>
      <c r="I13" s="9">
        <v>87.584978712970596</v>
      </c>
      <c r="J13" s="9">
        <v>87.583134392701197</v>
      </c>
      <c r="K13" s="9">
        <v>87.596301056708398</v>
      </c>
      <c r="L13" s="9">
        <v>87.622358877356504</v>
      </c>
      <c r="M13" s="9">
        <v>87.678736605317496</v>
      </c>
      <c r="N13" s="9">
        <v>87.677292832164994</v>
      </c>
      <c r="O13" s="9">
        <v>87.685073703852893</v>
      </c>
      <c r="P13" s="9">
        <v>87.690300531417606</v>
      </c>
      <c r="Q13" s="9">
        <v>87.685872464780005</v>
      </c>
      <c r="R13" s="9">
        <v>87.686610437938796</v>
      </c>
      <c r="S13" s="9">
        <v>87.679920115245395</v>
      </c>
      <c r="T13" s="9">
        <v>87.630802049945601</v>
      </c>
      <c r="U13" s="9">
        <v>87.637767802670993</v>
      </c>
      <c r="V13" s="9">
        <v>87.651906661449004</v>
      </c>
      <c r="W13" s="9">
        <v>87.655618624180093</v>
      </c>
      <c r="X13" s="9">
        <v>87.654421232742095</v>
      </c>
      <c r="Y13" s="9">
        <v>87.631039303129398</v>
      </c>
      <c r="Z13" s="9">
        <v>87.624459220040194</v>
      </c>
      <c r="AA13" s="9">
        <v>87.633524922819603</v>
      </c>
      <c r="AB13" s="9">
        <v>87.639890506810005</v>
      </c>
      <c r="AC13" s="9">
        <v>87.615820374535105</v>
      </c>
      <c r="AD13" s="9">
        <v>87.616840011492002</v>
      </c>
      <c r="AE13" s="9">
        <v>87.606436118303506</v>
      </c>
      <c r="AF13" s="9">
        <v>87.605758458451902</v>
      </c>
      <c r="AG13" s="22">
        <v>87.610046132176095</v>
      </c>
      <c r="AH13" s="22">
        <v>87.609532122058297</v>
      </c>
      <c r="AI13" s="22">
        <v>87.610360916533907</v>
      </c>
      <c r="AJ13" s="22">
        <v>87.630470469885296</v>
      </c>
      <c r="AK13" s="22">
        <v>87.604422925851395</v>
      </c>
      <c r="AL13" s="22">
        <v>87.609217696703297</v>
      </c>
      <c r="AM13" s="22">
        <v>87.607619931276801</v>
      </c>
      <c r="AN13" s="22">
        <v>87.601931653367501</v>
      </c>
      <c r="AO13" s="22">
        <v>87.608319234584599</v>
      </c>
      <c r="AP13" s="22">
        <v>87.611764028967301</v>
      </c>
      <c r="AQ13" s="22">
        <v>87.596599030142002</v>
      </c>
      <c r="AR13" s="22">
        <v>87.596800800085902</v>
      </c>
    </row>
    <row r="14" spans="2:44" x14ac:dyDescent="0.25">
      <c r="B14" s="13"/>
      <c r="C14" s="13">
        <v>4</v>
      </c>
      <c r="D14" s="9">
        <v>88.620717737702805</v>
      </c>
      <c r="E14" s="9">
        <v>88.614628189461996</v>
      </c>
      <c r="F14" s="9">
        <v>88.616878872549606</v>
      </c>
      <c r="G14" s="9">
        <v>88.615246700451294</v>
      </c>
      <c r="H14" s="9">
        <v>88.612752362963107</v>
      </c>
      <c r="I14" s="9">
        <v>88.570767206734999</v>
      </c>
      <c r="J14" s="9">
        <v>88.560320232458906</v>
      </c>
      <c r="K14" s="9">
        <v>88.576728716408795</v>
      </c>
      <c r="L14" s="9">
        <v>88.591019439020101</v>
      </c>
      <c r="M14" s="9">
        <v>88.614813559664796</v>
      </c>
      <c r="N14" s="9">
        <v>88.620237894466698</v>
      </c>
      <c r="O14" s="9">
        <v>88.629231474200594</v>
      </c>
      <c r="P14" s="9">
        <v>88.634177481557103</v>
      </c>
      <c r="Q14" s="9">
        <v>88.630759586865693</v>
      </c>
      <c r="R14" s="9">
        <v>88.619986670417703</v>
      </c>
      <c r="S14" s="9">
        <v>88.610810687253405</v>
      </c>
      <c r="T14" s="9">
        <v>88.564723973750603</v>
      </c>
      <c r="U14" s="9">
        <v>88.5824169828892</v>
      </c>
      <c r="V14" s="9">
        <v>88.598667378934806</v>
      </c>
      <c r="W14" s="9">
        <v>88.603270117896599</v>
      </c>
      <c r="X14" s="9">
        <v>88.602150608860399</v>
      </c>
      <c r="Y14" s="9">
        <v>88.591541742710206</v>
      </c>
      <c r="Z14" s="9">
        <v>88.583303367277495</v>
      </c>
      <c r="AA14" s="9">
        <v>88.579405228144395</v>
      </c>
      <c r="AB14" s="9">
        <v>88.583801634420496</v>
      </c>
      <c r="AC14" s="9">
        <v>88.579778674853998</v>
      </c>
      <c r="AD14" s="9">
        <v>88.580618802221096</v>
      </c>
      <c r="AE14" s="9">
        <v>88.576014239385003</v>
      </c>
      <c r="AF14" s="9">
        <v>88.574715289888204</v>
      </c>
      <c r="AG14" s="22">
        <v>88.579595668413006</v>
      </c>
      <c r="AH14" s="22">
        <v>88.578744814921905</v>
      </c>
      <c r="AI14" s="22">
        <v>88.578114942937304</v>
      </c>
      <c r="AJ14" s="22">
        <v>88.589630342043506</v>
      </c>
      <c r="AK14" s="22">
        <v>88.597621994329501</v>
      </c>
      <c r="AL14" s="22">
        <v>88.615693737971</v>
      </c>
      <c r="AM14" s="22">
        <v>88.614840554449103</v>
      </c>
      <c r="AN14" s="22">
        <v>88.6037355558678</v>
      </c>
      <c r="AO14" s="22">
        <v>88.618641558631893</v>
      </c>
      <c r="AP14" s="22">
        <v>88.638082785364404</v>
      </c>
      <c r="AQ14" s="22">
        <v>88.613732293322698</v>
      </c>
      <c r="AR14" s="22">
        <v>88.614537055914099</v>
      </c>
    </row>
    <row r="15" spans="2:44" x14ac:dyDescent="0.25">
      <c r="B15" s="16">
        <v>1997</v>
      </c>
      <c r="C15" s="16">
        <v>1</v>
      </c>
      <c r="D15" s="17">
        <v>89.609503826677994</v>
      </c>
      <c r="E15" s="17">
        <v>89.577736945516705</v>
      </c>
      <c r="F15" s="17">
        <v>89.553141603472099</v>
      </c>
      <c r="G15" s="17">
        <v>89.545588370079301</v>
      </c>
      <c r="H15" s="17">
        <v>89.549386650967705</v>
      </c>
      <c r="I15" s="17">
        <v>89.5104408290224</v>
      </c>
      <c r="J15" s="17">
        <v>89.501391157933199</v>
      </c>
      <c r="K15" s="17">
        <v>89.501357950956603</v>
      </c>
      <c r="L15" s="17">
        <v>89.485671720435306</v>
      </c>
      <c r="M15" s="17">
        <v>89.453059274201095</v>
      </c>
      <c r="N15" s="17">
        <v>89.458936894884502</v>
      </c>
      <c r="O15" s="17">
        <v>89.458393699844905</v>
      </c>
      <c r="P15" s="17">
        <v>89.455863443523796</v>
      </c>
      <c r="Q15" s="17">
        <v>89.456222103162503</v>
      </c>
      <c r="R15" s="17">
        <v>89.451222951879799</v>
      </c>
      <c r="S15" s="17">
        <v>89.448506852038307</v>
      </c>
      <c r="T15" s="17">
        <v>89.4595032507236</v>
      </c>
      <c r="U15" s="17">
        <v>89.477968144171498</v>
      </c>
      <c r="V15" s="17">
        <v>89.471606774438598</v>
      </c>
      <c r="W15" s="17">
        <v>89.472090652511795</v>
      </c>
      <c r="X15" s="17">
        <v>89.472690990437101</v>
      </c>
      <c r="Y15" s="17">
        <v>89.491385055181695</v>
      </c>
      <c r="Z15" s="17">
        <v>89.492547337218198</v>
      </c>
      <c r="AA15" s="17">
        <v>89.480318449532405</v>
      </c>
      <c r="AB15" s="17">
        <v>89.477986747705799</v>
      </c>
      <c r="AC15" s="17">
        <v>89.501721596875797</v>
      </c>
      <c r="AD15" s="17">
        <v>89.501194049282603</v>
      </c>
      <c r="AE15" s="17">
        <v>89.512025310880901</v>
      </c>
      <c r="AF15" s="17">
        <v>89.511609353485795</v>
      </c>
      <c r="AG15" s="23">
        <v>89.509991587501702</v>
      </c>
      <c r="AH15" s="23">
        <v>89.510090518180306</v>
      </c>
      <c r="AI15" s="23">
        <v>89.508182880091496</v>
      </c>
      <c r="AJ15" s="23">
        <v>89.496137095106405</v>
      </c>
      <c r="AK15" s="23">
        <v>89.550761019518902</v>
      </c>
      <c r="AL15" s="23">
        <v>89.570436074739504</v>
      </c>
      <c r="AM15" s="23">
        <v>89.571430010927401</v>
      </c>
      <c r="AN15" s="23">
        <v>89.568643259635394</v>
      </c>
      <c r="AO15" s="23">
        <v>89.580809173692401</v>
      </c>
      <c r="AP15" s="23">
        <v>89.5940744574674</v>
      </c>
      <c r="AQ15" s="23">
        <v>89.592607831605207</v>
      </c>
      <c r="AR15" s="23">
        <v>89.592474875239901</v>
      </c>
    </row>
    <row r="16" spans="2:44" x14ac:dyDescent="0.25">
      <c r="B16" s="13"/>
      <c r="C16" s="13">
        <v>2</v>
      </c>
      <c r="D16" s="9">
        <v>90.491234736797594</v>
      </c>
      <c r="E16" s="9">
        <v>90.474171636983499</v>
      </c>
      <c r="F16" s="9">
        <v>90.459331574264695</v>
      </c>
      <c r="G16" s="9">
        <v>90.457332432321493</v>
      </c>
      <c r="H16" s="9">
        <v>90.459054820300906</v>
      </c>
      <c r="I16" s="9">
        <v>90.476996981553</v>
      </c>
      <c r="J16" s="9">
        <v>90.483159978699305</v>
      </c>
      <c r="K16" s="9">
        <v>90.4615613496252</v>
      </c>
      <c r="L16" s="9">
        <v>90.450296046995803</v>
      </c>
      <c r="M16" s="9">
        <v>90.455880088935302</v>
      </c>
      <c r="N16" s="9">
        <v>90.448412250699107</v>
      </c>
      <c r="O16" s="9">
        <v>90.443291310381994</v>
      </c>
      <c r="P16" s="9">
        <v>90.440491428914896</v>
      </c>
      <c r="Q16" s="9">
        <v>90.439999267163998</v>
      </c>
      <c r="R16" s="9">
        <v>90.455761661918899</v>
      </c>
      <c r="S16" s="9">
        <v>90.458715866135194</v>
      </c>
      <c r="T16" s="9">
        <v>90.488190618989506</v>
      </c>
      <c r="U16" s="9">
        <v>90.498024237436496</v>
      </c>
      <c r="V16" s="9">
        <v>90.472354341328796</v>
      </c>
      <c r="W16" s="9">
        <v>90.469593522689195</v>
      </c>
      <c r="X16" s="9">
        <v>90.470572313768002</v>
      </c>
      <c r="Y16" s="9">
        <v>90.4865361954419</v>
      </c>
      <c r="Z16" s="9">
        <v>90.4971777166066</v>
      </c>
      <c r="AA16" s="9">
        <v>90.499725496524903</v>
      </c>
      <c r="AB16" s="9">
        <v>90.496592749970702</v>
      </c>
      <c r="AC16" s="9">
        <v>90.510760762016901</v>
      </c>
      <c r="AD16" s="9">
        <v>90.509550061601402</v>
      </c>
      <c r="AE16" s="9">
        <v>90.511379341521902</v>
      </c>
      <c r="AF16" s="9">
        <v>90.512126894193003</v>
      </c>
      <c r="AG16" s="22">
        <v>90.508879147571093</v>
      </c>
      <c r="AH16" s="22">
        <v>90.510049989244095</v>
      </c>
      <c r="AI16" s="22">
        <v>90.510234500870894</v>
      </c>
      <c r="AJ16" s="22">
        <v>90.5047568312891</v>
      </c>
      <c r="AK16" s="22">
        <v>90.525824848858704</v>
      </c>
      <c r="AL16" s="22">
        <v>90.527804217093106</v>
      </c>
      <c r="AM16" s="22">
        <v>90.528442536630394</v>
      </c>
      <c r="AN16" s="22">
        <v>90.530970677188094</v>
      </c>
      <c r="AO16" s="22">
        <v>90.523597471312399</v>
      </c>
      <c r="AP16" s="22">
        <v>90.511991218536593</v>
      </c>
      <c r="AQ16" s="22">
        <v>90.5283113371121</v>
      </c>
      <c r="AR16" s="22">
        <v>90.526890430247306</v>
      </c>
    </row>
    <row r="17" spans="2:44" x14ac:dyDescent="0.25">
      <c r="B17" s="13"/>
      <c r="C17" s="13">
        <v>3</v>
      </c>
      <c r="D17" s="9">
        <v>91.041843126583203</v>
      </c>
      <c r="E17" s="9">
        <v>91.051566503272099</v>
      </c>
      <c r="F17" s="9">
        <v>91.0605865780892</v>
      </c>
      <c r="G17" s="9">
        <v>91.062965126777698</v>
      </c>
      <c r="H17" s="9">
        <v>91.060491243682307</v>
      </c>
      <c r="I17" s="9">
        <v>91.087219594469502</v>
      </c>
      <c r="J17" s="9">
        <v>91.095747495992697</v>
      </c>
      <c r="K17" s="9">
        <v>91.084615560034194</v>
      </c>
      <c r="L17" s="9">
        <v>91.100007009471</v>
      </c>
      <c r="M17" s="9">
        <v>91.160148983979695</v>
      </c>
      <c r="N17" s="9">
        <v>91.148825147844903</v>
      </c>
      <c r="O17" s="9">
        <v>91.151259239243004</v>
      </c>
      <c r="P17" s="9">
        <v>91.1558569147832</v>
      </c>
      <c r="Q17" s="9">
        <v>91.1515945946513</v>
      </c>
      <c r="R17" s="9">
        <v>91.166798329234496</v>
      </c>
      <c r="S17" s="9">
        <v>91.165089925499899</v>
      </c>
      <c r="T17" s="9">
        <v>91.149487331737802</v>
      </c>
      <c r="U17" s="9">
        <v>91.159498588451299</v>
      </c>
      <c r="V17" s="9">
        <v>91.146972911027405</v>
      </c>
      <c r="W17" s="9">
        <v>91.147071857657195</v>
      </c>
      <c r="X17" s="9">
        <v>91.146530230081794</v>
      </c>
      <c r="Y17" s="9">
        <v>91.138916476744399</v>
      </c>
      <c r="Z17" s="9">
        <v>91.143985786425901</v>
      </c>
      <c r="AA17" s="9">
        <v>91.155927850265599</v>
      </c>
      <c r="AB17" s="9">
        <v>91.157958865323394</v>
      </c>
      <c r="AC17" s="9">
        <v>91.150123478962499</v>
      </c>
      <c r="AD17" s="9">
        <v>91.149767265440801</v>
      </c>
      <c r="AE17" s="9">
        <v>91.137608623276506</v>
      </c>
      <c r="AF17" s="9">
        <v>91.137791537581506</v>
      </c>
      <c r="AG17" s="22">
        <v>91.139978936805306</v>
      </c>
      <c r="AH17" s="22">
        <v>91.140597919604204</v>
      </c>
      <c r="AI17" s="22">
        <v>91.142472387847405</v>
      </c>
      <c r="AJ17" s="22">
        <v>91.1562941459744</v>
      </c>
      <c r="AK17" s="22">
        <v>91.127466499910696</v>
      </c>
      <c r="AL17" s="22">
        <v>91.122031220769898</v>
      </c>
      <c r="AM17" s="22">
        <v>91.120941941216202</v>
      </c>
      <c r="AN17" s="22">
        <v>91.130904572814202</v>
      </c>
      <c r="AO17" s="22">
        <v>91.126281794681205</v>
      </c>
      <c r="AP17" s="22">
        <v>91.0988260074773</v>
      </c>
      <c r="AQ17" s="22">
        <v>91.119184560664806</v>
      </c>
      <c r="AR17" s="22">
        <v>91.117700029957106</v>
      </c>
    </row>
    <row r="18" spans="2:44" x14ac:dyDescent="0.25">
      <c r="B18" s="13"/>
      <c r="C18" s="13">
        <v>4</v>
      </c>
      <c r="D18" s="9">
        <v>91.3712764461403</v>
      </c>
      <c r="E18" s="9">
        <v>91.390593431509402</v>
      </c>
      <c r="F18" s="9">
        <v>91.443201966224393</v>
      </c>
      <c r="G18" s="9">
        <v>91.458657059040604</v>
      </c>
      <c r="H18" s="9">
        <v>91.444378372716301</v>
      </c>
      <c r="I18" s="9">
        <v>91.413734707081005</v>
      </c>
      <c r="J18" s="9">
        <v>91.410527816474897</v>
      </c>
      <c r="K18" s="9">
        <v>91.456237673762701</v>
      </c>
      <c r="L18" s="9">
        <v>91.499603650883401</v>
      </c>
      <c r="M18" s="9">
        <v>91.567039838945007</v>
      </c>
      <c r="N18" s="9">
        <v>91.5587361752563</v>
      </c>
      <c r="O18" s="9">
        <v>91.561550221527</v>
      </c>
      <c r="P18" s="9">
        <v>91.568256167552903</v>
      </c>
      <c r="Q18" s="9">
        <v>91.564703502021999</v>
      </c>
      <c r="R18" s="9">
        <v>91.572073922156207</v>
      </c>
      <c r="S18" s="9">
        <v>91.567483866991907</v>
      </c>
      <c r="T18" s="9">
        <v>91.4865445068952</v>
      </c>
      <c r="U18" s="9">
        <v>91.476899352079201</v>
      </c>
      <c r="V18" s="9">
        <v>91.520024848912399</v>
      </c>
      <c r="W18" s="9">
        <v>91.525933885352302</v>
      </c>
      <c r="X18" s="9">
        <v>91.523260449736696</v>
      </c>
      <c r="Y18" s="9">
        <v>91.470466469165899</v>
      </c>
      <c r="Z18" s="9">
        <v>91.453488505510293</v>
      </c>
      <c r="AA18" s="9">
        <v>91.470853521247093</v>
      </c>
      <c r="AB18" s="9">
        <v>91.4812809812979</v>
      </c>
      <c r="AC18" s="9">
        <v>91.4244135648201</v>
      </c>
      <c r="AD18" s="9">
        <v>91.427274750812302</v>
      </c>
      <c r="AE18" s="9">
        <v>91.412557078620097</v>
      </c>
      <c r="AF18" s="9">
        <v>91.411520504104303</v>
      </c>
      <c r="AG18" s="22">
        <v>91.417698928153101</v>
      </c>
      <c r="AH18" s="22">
        <v>91.416938046107902</v>
      </c>
      <c r="AI18" s="22">
        <v>91.417852167587398</v>
      </c>
      <c r="AJ18" s="22">
        <v>91.448486418765597</v>
      </c>
      <c r="AK18" s="22">
        <v>91.400057508288995</v>
      </c>
      <c r="AL18" s="22">
        <v>91.403055813358407</v>
      </c>
      <c r="AM18" s="22">
        <v>91.401208291333603</v>
      </c>
      <c r="AN18" s="22">
        <v>91.427775657207206</v>
      </c>
      <c r="AO18" s="22">
        <v>91.458695280278704</v>
      </c>
      <c r="AP18" s="22">
        <v>91.432714194091105</v>
      </c>
      <c r="AQ18" s="22">
        <v>91.459311114734604</v>
      </c>
      <c r="AR18" s="22">
        <v>91.4586476271907</v>
      </c>
    </row>
    <row r="19" spans="2:44" x14ac:dyDescent="0.25">
      <c r="B19" s="16">
        <v>1998</v>
      </c>
      <c r="C19" s="16">
        <v>1</v>
      </c>
      <c r="D19" s="17">
        <v>91.634264217221798</v>
      </c>
      <c r="E19" s="17">
        <v>91.658577287027896</v>
      </c>
      <c r="F19" s="17">
        <v>91.738390433701298</v>
      </c>
      <c r="G19" s="17">
        <v>91.764920617955497</v>
      </c>
      <c r="H19" s="17">
        <v>91.742865081685494</v>
      </c>
      <c r="I19" s="17">
        <v>91.695432493804404</v>
      </c>
      <c r="J19" s="17">
        <v>91.690289103388693</v>
      </c>
      <c r="K19" s="17">
        <v>91.764158993282194</v>
      </c>
      <c r="L19" s="17">
        <v>91.816090590380099</v>
      </c>
      <c r="M19" s="17">
        <v>91.873254425789696</v>
      </c>
      <c r="N19" s="17">
        <v>91.868665120246703</v>
      </c>
      <c r="O19" s="17">
        <v>91.865026057635106</v>
      </c>
      <c r="P19" s="17">
        <v>91.863265915986204</v>
      </c>
      <c r="Q19" s="17">
        <v>91.862452495096306</v>
      </c>
      <c r="R19" s="17">
        <v>91.8733759324098</v>
      </c>
      <c r="S19" s="17">
        <v>91.872807076858905</v>
      </c>
      <c r="T19" s="17">
        <v>91.778263150025396</v>
      </c>
      <c r="U19" s="17">
        <v>91.745160310888295</v>
      </c>
      <c r="V19" s="17">
        <v>91.815292894059894</v>
      </c>
      <c r="W19" s="17">
        <v>91.822043378600497</v>
      </c>
      <c r="X19" s="17">
        <v>91.818878690599306</v>
      </c>
      <c r="Y19" s="17">
        <v>91.742612357922795</v>
      </c>
      <c r="Z19" s="17">
        <v>91.716172716217301</v>
      </c>
      <c r="AA19" s="17">
        <v>91.739620427710193</v>
      </c>
      <c r="AB19" s="17">
        <v>91.752937347997303</v>
      </c>
      <c r="AC19" s="17">
        <v>91.665187660656898</v>
      </c>
      <c r="AD19" s="17">
        <v>91.669726084768399</v>
      </c>
      <c r="AE19" s="17">
        <v>91.657056597445504</v>
      </c>
      <c r="AF19" s="17">
        <v>91.656049174990301</v>
      </c>
      <c r="AG19" s="23">
        <v>91.661422997939894</v>
      </c>
      <c r="AH19" s="23">
        <v>91.660377327992904</v>
      </c>
      <c r="AI19" s="23">
        <v>91.660584295821494</v>
      </c>
      <c r="AJ19" s="23">
        <v>91.695296937544001</v>
      </c>
      <c r="AK19" s="23">
        <v>91.636441509863801</v>
      </c>
      <c r="AL19" s="23">
        <v>91.636907606723994</v>
      </c>
      <c r="AM19" s="23">
        <v>91.635238874552002</v>
      </c>
      <c r="AN19" s="23">
        <v>91.663005096813805</v>
      </c>
      <c r="AO19" s="23">
        <v>91.702255965760898</v>
      </c>
      <c r="AP19" s="23">
        <v>91.684216671157003</v>
      </c>
      <c r="AQ19" s="23">
        <v>91.707295934418198</v>
      </c>
      <c r="AR19" s="23">
        <v>91.707207008993706</v>
      </c>
    </row>
    <row r="20" spans="2:44" x14ac:dyDescent="0.25">
      <c r="B20" s="13"/>
      <c r="C20" s="13">
        <v>2</v>
      </c>
      <c r="D20" s="9">
        <v>91.9361429095229</v>
      </c>
      <c r="E20" s="9">
        <v>91.948476764910396</v>
      </c>
      <c r="F20" s="9">
        <v>91.987632450999797</v>
      </c>
      <c r="G20" s="9">
        <v>91.996307962977596</v>
      </c>
      <c r="H20" s="9">
        <v>91.990137193338498</v>
      </c>
      <c r="I20" s="9">
        <v>91.937922035999804</v>
      </c>
      <c r="J20" s="9">
        <v>91.929046009480999</v>
      </c>
      <c r="K20" s="9">
        <v>91.999240920354595</v>
      </c>
      <c r="L20" s="9">
        <v>92.033228106622801</v>
      </c>
      <c r="M20" s="9">
        <v>92.021486501815602</v>
      </c>
      <c r="N20" s="9">
        <v>92.029354688648795</v>
      </c>
      <c r="O20" s="9">
        <v>92.027393885400002</v>
      </c>
      <c r="P20" s="9">
        <v>92.022334491469294</v>
      </c>
      <c r="Q20" s="9">
        <v>92.021884060368194</v>
      </c>
      <c r="R20" s="9">
        <v>92.021699378978695</v>
      </c>
      <c r="S20" s="9">
        <v>92.020297852203399</v>
      </c>
      <c r="T20" s="9">
        <v>91.957906897640299</v>
      </c>
      <c r="U20" s="9">
        <v>91.931087473737705</v>
      </c>
      <c r="V20" s="9">
        <v>91.985653265304904</v>
      </c>
      <c r="W20" s="9">
        <v>91.990827003160206</v>
      </c>
      <c r="X20" s="9">
        <v>91.988671034587995</v>
      </c>
      <c r="Y20" s="9">
        <v>91.939722704686901</v>
      </c>
      <c r="Z20" s="9">
        <v>91.916014007115905</v>
      </c>
      <c r="AA20" s="9">
        <v>91.929112585326195</v>
      </c>
      <c r="AB20" s="9">
        <v>91.938029429298993</v>
      </c>
      <c r="AC20" s="9">
        <v>91.879623465430896</v>
      </c>
      <c r="AD20" s="9">
        <v>91.882678336431994</v>
      </c>
      <c r="AE20" s="9">
        <v>91.898727426890403</v>
      </c>
      <c r="AF20" s="9">
        <v>91.897750137297194</v>
      </c>
      <c r="AG20" s="22">
        <v>91.899783305190894</v>
      </c>
      <c r="AH20" s="22">
        <v>91.898621049543493</v>
      </c>
      <c r="AI20" s="22">
        <v>91.897746434475096</v>
      </c>
      <c r="AJ20" s="22">
        <v>91.898609675252501</v>
      </c>
      <c r="AK20" s="22">
        <v>91.877274441493896</v>
      </c>
      <c r="AL20" s="22">
        <v>91.876445160839907</v>
      </c>
      <c r="AM20" s="22">
        <v>91.875565140673302</v>
      </c>
      <c r="AN20" s="22">
        <v>91.882976394907899</v>
      </c>
      <c r="AO20" s="22">
        <v>91.902883928692901</v>
      </c>
      <c r="AP20" s="22">
        <v>91.903769370264001</v>
      </c>
      <c r="AQ20" s="22">
        <v>91.900044818310207</v>
      </c>
      <c r="AR20" s="22">
        <v>91.9007953177899</v>
      </c>
    </row>
    <row r="21" spans="2:44" x14ac:dyDescent="0.25">
      <c r="B21" s="13"/>
      <c r="C21" s="13">
        <v>3</v>
      </c>
      <c r="D21" s="9">
        <v>92.568976239327597</v>
      </c>
      <c r="E21" s="9">
        <v>92.570500097169798</v>
      </c>
      <c r="F21" s="9">
        <v>92.565942642186897</v>
      </c>
      <c r="G21" s="9">
        <v>92.552998914207194</v>
      </c>
      <c r="H21" s="9">
        <v>92.564630132252404</v>
      </c>
      <c r="I21" s="9">
        <v>92.517996681172804</v>
      </c>
      <c r="J21" s="9">
        <v>92.508531502295298</v>
      </c>
      <c r="K21" s="9">
        <v>92.563066926789006</v>
      </c>
      <c r="L21" s="9">
        <v>92.584401213757403</v>
      </c>
      <c r="M21" s="9">
        <v>92.539458643707306</v>
      </c>
      <c r="N21" s="9">
        <v>92.549149572102905</v>
      </c>
      <c r="O21" s="9">
        <v>92.552927874968006</v>
      </c>
      <c r="P21" s="9">
        <v>92.554805021571198</v>
      </c>
      <c r="Q21" s="9">
        <v>92.551566175107993</v>
      </c>
      <c r="R21" s="9">
        <v>92.544907056751398</v>
      </c>
      <c r="S21" s="9">
        <v>92.539559291161794</v>
      </c>
      <c r="T21" s="9">
        <v>92.499889289064896</v>
      </c>
      <c r="U21" s="9">
        <v>92.496719968995905</v>
      </c>
      <c r="V21" s="9">
        <v>92.522411145649698</v>
      </c>
      <c r="W21" s="9">
        <v>92.5266993680452</v>
      </c>
      <c r="X21" s="9">
        <v>92.5249898408061</v>
      </c>
      <c r="Y21" s="9">
        <v>92.507450404875996</v>
      </c>
      <c r="Z21" s="9">
        <v>92.491278572532295</v>
      </c>
      <c r="AA21" s="9">
        <v>92.495665813126394</v>
      </c>
      <c r="AB21" s="9">
        <v>92.500434264849005</v>
      </c>
      <c r="AC21" s="9">
        <v>92.480521222309903</v>
      </c>
      <c r="AD21" s="9">
        <v>92.481452981213806</v>
      </c>
      <c r="AE21" s="9">
        <v>92.516942967118595</v>
      </c>
      <c r="AF21" s="9">
        <v>92.515883181756195</v>
      </c>
      <c r="AG21" s="22">
        <v>92.516896727140406</v>
      </c>
      <c r="AH21" s="22">
        <v>92.515931098881595</v>
      </c>
      <c r="AI21" s="22">
        <v>92.515470451864005</v>
      </c>
      <c r="AJ21" s="22">
        <v>92.490113431746195</v>
      </c>
      <c r="AK21" s="22">
        <v>92.495932671547095</v>
      </c>
      <c r="AL21" s="22">
        <v>92.494789499549498</v>
      </c>
      <c r="AM21" s="22">
        <v>92.494068513235703</v>
      </c>
      <c r="AN21" s="22">
        <v>92.485717086329103</v>
      </c>
      <c r="AO21" s="22">
        <v>92.484738205561598</v>
      </c>
      <c r="AP21" s="22">
        <v>92.489467005516104</v>
      </c>
      <c r="AQ21" s="22">
        <v>92.468958250449504</v>
      </c>
      <c r="AR21" s="22">
        <v>92.469749267279198</v>
      </c>
    </row>
    <row r="22" spans="2:44" x14ac:dyDescent="0.25">
      <c r="B22" s="13"/>
      <c r="C22" s="13">
        <v>4</v>
      </c>
      <c r="D22" s="9">
        <v>93.428359947592099</v>
      </c>
      <c r="E22" s="9">
        <v>93.404678661492298</v>
      </c>
      <c r="F22" s="9">
        <v>93.386837412405498</v>
      </c>
      <c r="G22" s="9">
        <v>93.376781864593795</v>
      </c>
      <c r="H22" s="9">
        <v>93.382945427361093</v>
      </c>
      <c r="I22" s="9">
        <v>93.351961528230305</v>
      </c>
      <c r="J22" s="9">
        <v>93.348069521570395</v>
      </c>
      <c r="K22" s="9">
        <v>93.365831733444793</v>
      </c>
      <c r="L22" s="9">
        <v>93.369353769903</v>
      </c>
      <c r="M22" s="9">
        <v>93.357477319494606</v>
      </c>
      <c r="N22" s="9">
        <v>93.353561738137302</v>
      </c>
      <c r="O22" s="9">
        <v>93.353112696741604</v>
      </c>
      <c r="P22" s="9">
        <v>93.356051282271594</v>
      </c>
      <c r="Q22" s="9">
        <v>93.352375583119596</v>
      </c>
      <c r="R22" s="9">
        <v>93.362406502199406</v>
      </c>
      <c r="S22" s="9">
        <v>93.358506162399706</v>
      </c>
      <c r="T22" s="9">
        <v>93.350242498255994</v>
      </c>
      <c r="U22" s="9">
        <v>93.371034985201703</v>
      </c>
      <c r="V22" s="9">
        <v>93.362561096919904</v>
      </c>
      <c r="W22" s="9">
        <v>93.363415207305096</v>
      </c>
      <c r="X22" s="9">
        <v>93.363617003670598</v>
      </c>
      <c r="Y22" s="9">
        <v>93.369871253842703</v>
      </c>
      <c r="Z22" s="9">
        <v>93.369034701570399</v>
      </c>
      <c r="AA22" s="9">
        <v>93.368707044456698</v>
      </c>
      <c r="AB22" s="9">
        <v>93.369407097037595</v>
      </c>
      <c r="AC22" s="9">
        <v>93.377191091656002</v>
      </c>
      <c r="AD22" s="9">
        <v>93.376628959541407</v>
      </c>
      <c r="AE22" s="9">
        <v>93.399971480918097</v>
      </c>
      <c r="AF22" s="9">
        <v>93.399750537044497</v>
      </c>
      <c r="AG22" s="22">
        <v>93.398922769814604</v>
      </c>
      <c r="AH22" s="22">
        <v>93.399345921250799</v>
      </c>
      <c r="AI22" s="22">
        <v>93.398263185081305</v>
      </c>
      <c r="AJ22" s="22">
        <v>93.380165099856299</v>
      </c>
      <c r="AK22" s="22">
        <v>93.414155810143995</v>
      </c>
      <c r="AL22" s="22">
        <v>93.424687839936198</v>
      </c>
      <c r="AM22" s="22">
        <v>93.424786477845103</v>
      </c>
      <c r="AN22" s="22">
        <v>93.415303786671501</v>
      </c>
      <c r="AO22" s="22">
        <v>93.411932758170394</v>
      </c>
      <c r="AP22" s="22">
        <v>93.413123317363201</v>
      </c>
      <c r="AQ22" s="22">
        <v>93.406443970484403</v>
      </c>
      <c r="AR22" s="22">
        <v>93.405907669325103</v>
      </c>
    </row>
    <row r="23" spans="2:44" x14ac:dyDescent="0.25">
      <c r="B23" s="16">
        <v>1999</v>
      </c>
      <c r="C23" s="16">
        <v>1</v>
      </c>
      <c r="D23" s="17">
        <v>93.994906114865998</v>
      </c>
      <c r="E23" s="17">
        <v>93.956928545203795</v>
      </c>
      <c r="F23" s="17">
        <v>93.928802481468097</v>
      </c>
      <c r="G23" s="17">
        <v>93.926363958593896</v>
      </c>
      <c r="H23" s="17">
        <v>93.924752794206697</v>
      </c>
      <c r="I23" s="17">
        <v>93.909384870640594</v>
      </c>
      <c r="J23" s="17">
        <v>93.907900879943696</v>
      </c>
      <c r="K23" s="17">
        <v>93.889698112969199</v>
      </c>
      <c r="L23" s="17">
        <v>93.866934968551305</v>
      </c>
      <c r="M23" s="17">
        <v>93.855043700101007</v>
      </c>
      <c r="N23" s="17">
        <v>93.833310943871396</v>
      </c>
      <c r="O23" s="17">
        <v>93.827996946552503</v>
      </c>
      <c r="P23" s="17">
        <v>93.842199417107693</v>
      </c>
      <c r="Q23" s="17">
        <v>93.842049031666093</v>
      </c>
      <c r="R23" s="17">
        <v>93.853688662828404</v>
      </c>
      <c r="S23" s="17">
        <v>93.853499600390606</v>
      </c>
      <c r="T23" s="17">
        <v>93.888096512608001</v>
      </c>
      <c r="U23" s="17">
        <v>93.913615838483594</v>
      </c>
      <c r="V23" s="17">
        <v>93.884643130541804</v>
      </c>
      <c r="W23" s="17">
        <v>93.881304698767195</v>
      </c>
      <c r="X23" s="17">
        <v>93.883983903702003</v>
      </c>
      <c r="Y23" s="17">
        <v>93.913394883907102</v>
      </c>
      <c r="Z23" s="17">
        <v>93.923981149398102</v>
      </c>
      <c r="AA23" s="17">
        <v>93.912929189098904</v>
      </c>
      <c r="AB23" s="17">
        <v>93.908457770445494</v>
      </c>
      <c r="AC23" s="17">
        <v>93.941449100145107</v>
      </c>
      <c r="AD23" s="17">
        <v>93.939934148962905</v>
      </c>
      <c r="AE23" s="17">
        <v>93.950947781773806</v>
      </c>
      <c r="AF23" s="17">
        <v>93.951525911568197</v>
      </c>
      <c r="AG23" s="23">
        <v>93.947880292771003</v>
      </c>
      <c r="AH23" s="23">
        <v>93.948980993663099</v>
      </c>
      <c r="AI23" s="23">
        <v>93.946072305744593</v>
      </c>
      <c r="AJ23" s="23">
        <v>93.933377305328193</v>
      </c>
      <c r="AK23" s="23">
        <v>93.993072016750801</v>
      </c>
      <c r="AL23" s="23">
        <v>94.010740708566203</v>
      </c>
      <c r="AM23" s="23">
        <v>94.012097155384595</v>
      </c>
      <c r="AN23" s="23">
        <v>94.011274869113393</v>
      </c>
      <c r="AO23" s="23">
        <v>94.013822108992102</v>
      </c>
      <c r="AP23" s="23">
        <v>94.015664990774695</v>
      </c>
      <c r="AQ23" s="23">
        <v>94.029321515674198</v>
      </c>
      <c r="AR23" s="23">
        <v>94.028221523528899</v>
      </c>
    </row>
    <row r="24" spans="2:44" x14ac:dyDescent="0.25">
      <c r="B24" s="13"/>
      <c r="C24" s="13">
        <v>2</v>
      </c>
      <c r="D24" s="9">
        <v>94.007944278461096</v>
      </c>
      <c r="E24" s="9">
        <v>93.9942457507657</v>
      </c>
      <c r="F24" s="9">
        <v>93.986338375265305</v>
      </c>
      <c r="G24" s="9">
        <v>93.986134735779203</v>
      </c>
      <c r="H24" s="9">
        <v>93.985525357392405</v>
      </c>
      <c r="I24" s="9">
        <v>93.971976127465396</v>
      </c>
      <c r="J24" s="9">
        <v>93.969629268661194</v>
      </c>
      <c r="K24" s="9">
        <v>93.966221449669206</v>
      </c>
      <c r="L24" s="9">
        <v>93.961716600289407</v>
      </c>
      <c r="M24" s="9">
        <v>93.962837573012195</v>
      </c>
      <c r="N24" s="9">
        <v>93.933952917612004</v>
      </c>
      <c r="O24" s="9">
        <v>93.933199971383402</v>
      </c>
      <c r="P24" s="9">
        <v>93.962048611826901</v>
      </c>
      <c r="Q24" s="9">
        <v>93.961670302350797</v>
      </c>
      <c r="R24" s="9">
        <v>93.962955777131597</v>
      </c>
      <c r="S24" s="9">
        <v>93.961590800315406</v>
      </c>
      <c r="T24" s="9">
        <v>93.963551827813504</v>
      </c>
      <c r="U24" s="9">
        <v>93.973342469023194</v>
      </c>
      <c r="V24" s="9">
        <v>93.968887074178099</v>
      </c>
      <c r="W24" s="9">
        <v>93.969058694797297</v>
      </c>
      <c r="X24" s="9">
        <v>93.969402883829403</v>
      </c>
      <c r="Y24" s="9">
        <v>93.975309844818497</v>
      </c>
      <c r="Z24" s="9">
        <v>93.976850604154095</v>
      </c>
      <c r="AA24" s="9">
        <v>93.9736492644451</v>
      </c>
      <c r="AB24" s="9">
        <v>93.973255087708296</v>
      </c>
      <c r="AC24" s="9">
        <v>93.980622547487599</v>
      </c>
      <c r="AD24" s="9">
        <v>93.980429838094096</v>
      </c>
      <c r="AE24" s="9">
        <v>93.981018018384106</v>
      </c>
      <c r="AF24" s="9">
        <v>93.980935772592304</v>
      </c>
      <c r="AG24" s="22">
        <v>93.980462441235701</v>
      </c>
      <c r="AH24" s="22">
        <v>93.980641523568494</v>
      </c>
      <c r="AI24" s="22">
        <v>93.979962879380196</v>
      </c>
      <c r="AJ24" s="22">
        <v>93.979997713073701</v>
      </c>
      <c r="AK24" s="22">
        <v>94.000673154521607</v>
      </c>
      <c r="AL24" s="22">
        <v>94.010465980522596</v>
      </c>
      <c r="AM24" s="22">
        <v>94.010753237411095</v>
      </c>
      <c r="AN24" s="22">
        <v>94.0133840594589</v>
      </c>
      <c r="AO24" s="22">
        <v>94.021138327181802</v>
      </c>
      <c r="AP24" s="22">
        <v>94.021669537667194</v>
      </c>
      <c r="AQ24" s="22">
        <v>94.0295654704952</v>
      </c>
      <c r="AR24" s="22">
        <v>94.029134222016594</v>
      </c>
    </row>
    <row r="25" spans="2:44" x14ac:dyDescent="0.25">
      <c r="B25" s="13"/>
      <c r="C25" s="13">
        <v>3</v>
      </c>
      <c r="D25" s="9">
        <v>93.941209244681701</v>
      </c>
      <c r="E25" s="9">
        <v>93.952096647519696</v>
      </c>
      <c r="F25" s="9">
        <v>93.970513216014297</v>
      </c>
      <c r="G25" s="9">
        <v>93.966980204114805</v>
      </c>
      <c r="H25" s="9">
        <v>93.970483555621797</v>
      </c>
      <c r="I25" s="9">
        <v>93.959327955312801</v>
      </c>
      <c r="J25" s="9">
        <v>93.9570572775323</v>
      </c>
      <c r="K25" s="9">
        <v>93.971284285023302</v>
      </c>
      <c r="L25" s="9">
        <v>94.001228420091905</v>
      </c>
      <c r="M25" s="9">
        <v>94.055307048372597</v>
      </c>
      <c r="N25" s="9">
        <v>94.0388509995162</v>
      </c>
      <c r="O25" s="9">
        <v>94.047583110704096</v>
      </c>
      <c r="P25" s="9">
        <v>94.071494278501802</v>
      </c>
      <c r="Q25" s="9">
        <v>94.067038016406002</v>
      </c>
      <c r="R25" s="9">
        <v>94.062995660397902</v>
      </c>
      <c r="S25" s="9">
        <v>94.056861923628006</v>
      </c>
      <c r="T25" s="9">
        <v>93.997725032901499</v>
      </c>
      <c r="U25" s="9">
        <v>94.004226139554504</v>
      </c>
      <c r="V25" s="9">
        <v>94.023826196561203</v>
      </c>
      <c r="W25" s="9">
        <v>94.030444543782806</v>
      </c>
      <c r="X25" s="9">
        <v>94.026601379022097</v>
      </c>
      <c r="Y25" s="9">
        <v>93.999314250864998</v>
      </c>
      <c r="Z25" s="9">
        <v>93.991229450128202</v>
      </c>
      <c r="AA25" s="9">
        <v>94.004128836230606</v>
      </c>
      <c r="AB25" s="9">
        <v>94.010851084733503</v>
      </c>
      <c r="AC25" s="9">
        <v>93.984710320160303</v>
      </c>
      <c r="AD25" s="9">
        <v>93.985982680952603</v>
      </c>
      <c r="AE25" s="9">
        <v>93.967331059512205</v>
      </c>
      <c r="AF25" s="9">
        <v>93.966125050322503</v>
      </c>
      <c r="AG25" s="22">
        <v>93.971738810743801</v>
      </c>
      <c r="AH25" s="22">
        <v>93.971077555163305</v>
      </c>
      <c r="AI25" s="22">
        <v>93.974987856527505</v>
      </c>
      <c r="AJ25" s="22">
        <v>93.998873867487006</v>
      </c>
      <c r="AK25" s="22">
        <v>93.965223050417904</v>
      </c>
      <c r="AL25" s="22">
        <v>93.970001365543496</v>
      </c>
      <c r="AM25" s="22">
        <v>93.968213446286896</v>
      </c>
      <c r="AN25" s="22">
        <v>93.961548761701593</v>
      </c>
      <c r="AO25" s="22">
        <v>93.969440867064193</v>
      </c>
      <c r="AP25" s="22">
        <v>93.971868602121006</v>
      </c>
      <c r="AQ25" s="22">
        <v>93.954931647088998</v>
      </c>
      <c r="AR25" s="22">
        <v>93.955058737830598</v>
      </c>
    </row>
    <row r="26" spans="2:44" x14ac:dyDescent="0.25">
      <c r="B26" s="13"/>
      <c r="C26" s="13">
        <v>4</v>
      </c>
      <c r="D26" s="9">
        <v>94.515311595518298</v>
      </c>
      <c r="E26" s="9">
        <v>94.563865380656793</v>
      </c>
      <c r="F26" s="9">
        <v>94.588084918539707</v>
      </c>
      <c r="G26" s="9">
        <v>94.588921443495494</v>
      </c>
      <c r="H26" s="9">
        <v>94.588932522812698</v>
      </c>
      <c r="I26" s="9">
        <v>94.627687538812907</v>
      </c>
      <c r="J26" s="9">
        <v>94.6334651563606</v>
      </c>
      <c r="K26" s="9">
        <v>94.640192981743695</v>
      </c>
      <c r="L26" s="9">
        <v>94.667072199270706</v>
      </c>
      <c r="M26" s="9">
        <v>94.696918425366604</v>
      </c>
      <c r="N26" s="9">
        <v>94.697137763498702</v>
      </c>
      <c r="O26" s="9">
        <v>94.705449276967698</v>
      </c>
      <c r="P26" s="9">
        <v>94.712665762623502</v>
      </c>
      <c r="Q26" s="9">
        <v>94.710206965166194</v>
      </c>
      <c r="R26" s="9">
        <v>94.702028877662499</v>
      </c>
      <c r="S26" s="9">
        <v>94.700067380248797</v>
      </c>
      <c r="T26" s="9">
        <v>94.666697995290903</v>
      </c>
      <c r="U26" s="9">
        <v>94.6455887155835</v>
      </c>
      <c r="V26" s="9">
        <v>94.662510930377493</v>
      </c>
      <c r="W26" s="9">
        <v>94.664310154177699</v>
      </c>
      <c r="X26" s="9">
        <v>94.662375635297707</v>
      </c>
      <c r="Y26" s="9">
        <v>94.636549572294697</v>
      </c>
      <c r="Z26" s="9">
        <v>94.630120452909793</v>
      </c>
      <c r="AA26" s="9">
        <v>94.644192276142505</v>
      </c>
      <c r="AB26" s="9">
        <v>94.648157334123397</v>
      </c>
      <c r="AC26" s="9">
        <v>94.620152359652295</v>
      </c>
      <c r="AD26" s="9">
        <v>94.620940514048002</v>
      </c>
      <c r="AE26" s="9">
        <v>94.610025005045003</v>
      </c>
      <c r="AF26" s="9">
        <v>94.609494310061294</v>
      </c>
      <c r="AG26" s="22">
        <v>94.614116308636298</v>
      </c>
      <c r="AH26" s="22">
        <v>94.613221637524802</v>
      </c>
      <c r="AI26" s="22">
        <v>94.615771478711395</v>
      </c>
      <c r="AJ26" s="22">
        <v>94.627396900824493</v>
      </c>
      <c r="AK26" s="22">
        <v>94.553629784074701</v>
      </c>
      <c r="AL26" s="22">
        <v>94.527968293184401</v>
      </c>
      <c r="AM26" s="22">
        <v>94.526046244427903</v>
      </c>
      <c r="AN26" s="22">
        <v>94.519557764931704</v>
      </c>
      <c r="AO26" s="22">
        <v>94.501646799214896</v>
      </c>
      <c r="AP26" s="22">
        <v>94.497158375526794</v>
      </c>
      <c r="AQ26" s="22">
        <v>94.475876942534697</v>
      </c>
      <c r="AR26" s="22">
        <v>94.476827470990798</v>
      </c>
    </row>
    <row r="27" spans="2:44" x14ac:dyDescent="0.25">
      <c r="B27" s="16">
        <v>2000</v>
      </c>
      <c r="C27" s="16">
        <v>1</v>
      </c>
      <c r="D27" s="17">
        <v>95.780390261843095</v>
      </c>
      <c r="E27" s="17">
        <v>95.8649099673232</v>
      </c>
      <c r="F27" s="17">
        <v>95.896918836045103</v>
      </c>
      <c r="G27" s="17">
        <v>95.920148378640405</v>
      </c>
      <c r="H27" s="17">
        <v>95.901472466063097</v>
      </c>
      <c r="I27" s="17">
        <v>95.962458742710595</v>
      </c>
      <c r="J27" s="17">
        <v>95.970930791708597</v>
      </c>
      <c r="K27" s="17">
        <v>95.978251975676102</v>
      </c>
      <c r="L27" s="17">
        <v>95.994337171022806</v>
      </c>
      <c r="M27" s="17">
        <v>95.981377257775804</v>
      </c>
      <c r="N27" s="17">
        <v>95.988394909890005</v>
      </c>
      <c r="O27" s="17">
        <v>95.992174420379698</v>
      </c>
      <c r="P27" s="17">
        <v>95.989846011818898</v>
      </c>
      <c r="Q27" s="17">
        <v>95.9916755643209</v>
      </c>
      <c r="R27" s="17">
        <v>95.976298369151806</v>
      </c>
      <c r="S27" s="17">
        <v>95.978825118737802</v>
      </c>
      <c r="T27" s="17">
        <v>95.979998541570595</v>
      </c>
      <c r="U27" s="17">
        <v>95.923531605093899</v>
      </c>
      <c r="V27" s="17">
        <v>95.947459640112498</v>
      </c>
      <c r="W27" s="17">
        <v>95.940623414950906</v>
      </c>
      <c r="X27" s="17">
        <v>95.944571499244702</v>
      </c>
      <c r="Y27" s="17">
        <v>95.919817099878699</v>
      </c>
      <c r="Z27" s="17">
        <v>95.911720954164494</v>
      </c>
      <c r="AA27" s="17">
        <v>95.917602799230195</v>
      </c>
      <c r="AB27" s="17">
        <v>95.918111577559998</v>
      </c>
      <c r="AC27" s="17">
        <v>95.8867862064279</v>
      </c>
      <c r="AD27" s="17">
        <v>95.887588098570603</v>
      </c>
      <c r="AE27" s="17">
        <v>95.895577931513202</v>
      </c>
      <c r="AF27" s="17">
        <v>95.895739419683807</v>
      </c>
      <c r="AG27" s="23">
        <v>95.897963344070007</v>
      </c>
      <c r="AH27" s="23">
        <v>95.896603191001304</v>
      </c>
      <c r="AI27" s="23">
        <v>95.890708406630907</v>
      </c>
      <c r="AJ27" s="23">
        <v>95.885910830547601</v>
      </c>
      <c r="AK27" s="23">
        <v>95.796968159106498</v>
      </c>
      <c r="AL27" s="23">
        <v>95.747019390031298</v>
      </c>
      <c r="AM27" s="23">
        <v>95.745663149308101</v>
      </c>
      <c r="AN27" s="23">
        <v>95.747749793960097</v>
      </c>
      <c r="AO27" s="23">
        <v>95.717148280001595</v>
      </c>
      <c r="AP27" s="23">
        <v>95.713726904327999</v>
      </c>
      <c r="AQ27" s="23">
        <v>95.698568862854799</v>
      </c>
      <c r="AR27" s="23">
        <v>95.700497662681499</v>
      </c>
    </row>
    <row r="28" spans="2:44" x14ac:dyDescent="0.25">
      <c r="B28" s="13"/>
      <c r="C28" s="13">
        <v>2</v>
      </c>
      <c r="D28" s="9">
        <v>96.562568800039202</v>
      </c>
      <c r="E28" s="9">
        <v>96.604944523616993</v>
      </c>
      <c r="F28" s="9">
        <v>96.618064689168094</v>
      </c>
      <c r="G28" s="9">
        <v>96.6277454406044</v>
      </c>
      <c r="H28" s="9">
        <v>96.629442375739899</v>
      </c>
      <c r="I28" s="9">
        <v>96.660343121019807</v>
      </c>
      <c r="J28" s="9">
        <v>96.665504546427798</v>
      </c>
      <c r="K28" s="9">
        <v>96.670366509419495</v>
      </c>
      <c r="L28" s="9">
        <v>96.667558012109197</v>
      </c>
      <c r="M28" s="9">
        <v>96.6233083240203</v>
      </c>
      <c r="N28" s="9">
        <v>96.635788803818201</v>
      </c>
      <c r="O28" s="9">
        <v>96.633953991043398</v>
      </c>
      <c r="P28" s="9">
        <v>96.626494047120801</v>
      </c>
      <c r="Q28" s="9">
        <v>96.631948432449803</v>
      </c>
      <c r="R28" s="9">
        <v>96.616035173781597</v>
      </c>
      <c r="S28" s="9">
        <v>96.622941651485306</v>
      </c>
      <c r="T28" s="9">
        <v>96.640490844809605</v>
      </c>
      <c r="U28" s="9">
        <v>96.598197424528806</v>
      </c>
      <c r="V28" s="9">
        <v>96.617435880318197</v>
      </c>
      <c r="W28" s="9">
        <v>96.615093609335702</v>
      </c>
      <c r="X28" s="9">
        <v>96.615441181690798</v>
      </c>
      <c r="Y28" s="9">
        <v>96.606066385573598</v>
      </c>
      <c r="Z28" s="9">
        <v>96.600424096049807</v>
      </c>
      <c r="AA28" s="9">
        <v>96.600194538395698</v>
      </c>
      <c r="AB28" s="9">
        <v>96.598770067632202</v>
      </c>
      <c r="AC28" s="9">
        <v>96.584103941791</v>
      </c>
      <c r="AD28" s="9">
        <v>96.584802704456806</v>
      </c>
      <c r="AE28" s="9">
        <v>96.587026912266694</v>
      </c>
      <c r="AF28" s="9">
        <v>96.587441009850096</v>
      </c>
      <c r="AG28" s="22">
        <v>96.586590336990994</v>
      </c>
      <c r="AH28" s="22">
        <v>96.585658034156907</v>
      </c>
      <c r="AI28" s="22">
        <v>96.585554976878001</v>
      </c>
      <c r="AJ28" s="22">
        <v>96.578777613382201</v>
      </c>
      <c r="AK28" s="22">
        <v>96.533809425374201</v>
      </c>
      <c r="AL28" s="22">
        <v>96.505262534159797</v>
      </c>
      <c r="AM28" s="22">
        <v>96.505349595693801</v>
      </c>
      <c r="AN28" s="22">
        <v>96.514353144849494</v>
      </c>
      <c r="AO28" s="22">
        <v>96.504189455650504</v>
      </c>
      <c r="AP28" s="22">
        <v>96.500580927265702</v>
      </c>
      <c r="AQ28" s="22">
        <v>96.5025086527057</v>
      </c>
      <c r="AR28" s="22">
        <v>96.503918718161202</v>
      </c>
    </row>
    <row r="29" spans="2:44" x14ac:dyDescent="0.25">
      <c r="B29" s="13"/>
      <c r="C29" s="13">
        <v>3</v>
      </c>
      <c r="D29" s="9">
        <v>96.548466664006995</v>
      </c>
      <c r="E29" s="9">
        <v>96.513196898993499</v>
      </c>
      <c r="F29" s="9">
        <v>96.497482650063603</v>
      </c>
      <c r="G29" s="9">
        <v>96.473237909136301</v>
      </c>
      <c r="H29" s="9">
        <v>96.5058443698221</v>
      </c>
      <c r="I29" s="9">
        <v>96.508254487081601</v>
      </c>
      <c r="J29" s="9">
        <v>96.508057092002105</v>
      </c>
      <c r="K29" s="9">
        <v>96.510100881069306</v>
      </c>
      <c r="L29" s="9">
        <v>96.468058613300698</v>
      </c>
      <c r="M29" s="9">
        <v>96.349290771838199</v>
      </c>
      <c r="N29" s="9">
        <v>96.360545531782805</v>
      </c>
      <c r="O29" s="9">
        <v>96.344924985859706</v>
      </c>
      <c r="P29" s="9">
        <v>96.3349893072659</v>
      </c>
      <c r="Q29" s="9">
        <v>96.3477157885536</v>
      </c>
      <c r="R29" s="9">
        <v>96.3346072593841</v>
      </c>
      <c r="S29" s="9">
        <v>96.352695272365395</v>
      </c>
      <c r="T29" s="9">
        <v>96.421930258953694</v>
      </c>
      <c r="U29" s="9">
        <v>96.3985955907022</v>
      </c>
      <c r="V29" s="9">
        <v>96.399759228040296</v>
      </c>
      <c r="W29" s="9">
        <v>96.401130986769203</v>
      </c>
      <c r="X29" s="9">
        <v>96.397516094704102</v>
      </c>
      <c r="Y29" s="9">
        <v>96.422885269003302</v>
      </c>
      <c r="Z29" s="9">
        <v>96.424935229433203</v>
      </c>
      <c r="AA29" s="9">
        <v>96.412339473459994</v>
      </c>
      <c r="AB29" s="9">
        <v>96.404917208239297</v>
      </c>
      <c r="AC29" s="9">
        <v>96.426254645967404</v>
      </c>
      <c r="AD29" s="9">
        <v>96.426080365422393</v>
      </c>
      <c r="AE29" s="9">
        <v>96.431838857668097</v>
      </c>
      <c r="AF29" s="9">
        <v>96.433265149176506</v>
      </c>
      <c r="AG29" s="22">
        <v>96.425199990484998</v>
      </c>
      <c r="AH29" s="22">
        <v>96.425340833552795</v>
      </c>
      <c r="AI29" s="22">
        <v>96.432646932574002</v>
      </c>
      <c r="AJ29" s="22">
        <v>96.408307506666205</v>
      </c>
      <c r="AK29" s="22">
        <v>96.441307330609604</v>
      </c>
      <c r="AL29" s="22">
        <v>96.439354946078495</v>
      </c>
      <c r="AM29" s="22">
        <v>96.442320730707195</v>
      </c>
      <c r="AN29" s="22">
        <v>96.459732923985996</v>
      </c>
      <c r="AO29" s="22">
        <v>96.469469549313501</v>
      </c>
      <c r="AP29" s="22">
        <v>96.463237235293903</v>
      </c>
      <c r="AQ29" s="22">
        <v>96.492688126481895</v>
      </c>
      <c r="AR29" s="22">
        <v>96.493461585090003</v>
      </c>
    </row>
    <row r="30" spans="2:44" x14ac:dyDescent="0.25">
      <c r="B30" s="13"/>
      <c r="C30" s="13">
        <v>4</v>
      </c>
      <c r="D30" s="9">
        <v>96.365575963957795</v>
      </c>
      <c r="E30" s="9">
        <v>96.325337811631996</v>
      </c>
      <c r="F30" s="9">
        <v>96.310400939134993</v>
      </c>
      <c r="G30" s="9">
        <v>96.297512658539006</v>
      </c>
      <c r="H30" s="9">
        <v>96.303247226011706</v>
      </c>
      <c r="I30" s="9">
        <v>96.308268092669906</v>
      </c>
      <c r="J30" s="9">
        <v>96.307890361817499</v>
      </c>
      <c r="K30" s="9">
        <v>96.296254877629394</v>
      </c>
      <c r="L30" s="9">
        <v>96.257061636857699</v>
      </c>
      <c r="M30" s="9">
        <v>96.190174223835101</v>
      </c>
      <c r="N30" s="9">
        <v>96.1851134975078</v>
      </c>
      <c r="O30" s="9">
        <v>96.1710078997735</v>
      </c>
      <c r="P30" s="9">
        <v>96.167355745968493</v>
      </c>
      <c r="Q30" s="9">
        <v>96.174449927683497</v>
      </c>
      <c r="R30" s="9">
        <v>96.1807460183052</v>
      </c>
      <c r="S30" s="9">
        <v>96.191689328858601</v>
      </c>
      <c r="T30" s="9">
        <v>96.258906042677907</v>
      </c>
      <c r="U30" s="9">
        <v>96.258535530309402</v>
      </c>
      <c r="V30" s="9">
        <v>96.236835068154903</v>
      </c>
      <c r="W30" s="9">
        <v>96.233475492119396</v>
      </c>
      <c r="X30" s="9">
        <v>96.234296536336203</v>
      </c>
      <c r="Y30" s="9">
        <v>96.266766116288295</v>
      </c>
      <c r="Z30" s="9">
        <v>96.276460762197502</v>
      </c>
      <c r="AA30" s="9">
        <v>96.263835017076403</v>
      </c>
      <c r="AB30" s="9">
        <v>96.256322974870102</v>
      </c>
      <c r="AC30" s="9">
        <v>96.287366796617704</v>
      </c>
      <c r="AD30" s="9">
        <v>96.286156501352494</v>
      </c>
      <c r="AE30" s="9">
        <v>96.298173351568295</v>
      </c>
      <c r="AF30" s="9">
        <v>96.299680724232402</v>
      </c>
      <c r="AG30" s="22">
        <v>96.292310903867104</v>
      </c>
      <c r="AH30" s="22">
        <v>96.293362989934394</v>
      </c>
      <c r="AI30" s="22">
        <v>96.294412750383501</v>
      </c>
      <c r="AJ30" s="22">
        <v>96.271822135216297</v>
      </c>
      <c r="AK30" s="22">
        <v>96.322546886770894</v>
      </c>
      <c r="AL30" s="22">
        <v>96.327693292282603</v>
      </c>
      <c r="AM30" s="22">
        <v>96.330258162197495</v>
      </c>
      <c r="AN30" s="22">
        <v>96.340656989822904</v>
      </c>
      <c r="AO30" s="22">
        <v>96.342462776710903</v>
      </c>
      <c r="AP30" s="22">
        <v>96.336115795612599</v>
      </c>
      <c r="AQ30" s="22">
        <v>96.365199806503199</v>
      </c>
      <c r="AR30" s="22">
        <v>96.364808259831506</v>
      </c>
    </row>
    <row r="31" spans="2:44" x14ac:dyDescent="0.25">
      <c r="B31" s="16">
        <v>2001</v>
      </c>
      <c r="C31" s="16">
        <v>1</v>
      </c>
      <c r="D31" s="17">
        <v>96.449976978620995</v>
      </c>
      <c r="E31" s="17">
        <v>96.452800701123905</v>
      </c>
      <c r="F31" s="17">
        <v>96.450280083869501</v>
      </c>
      <c r="G31" s="17">
        <v>96.496966510353701</v>
      </c>
      <c r="H31" s="17">
        <v>96.436483402489998</v>
      </c>
      <c r="I31" s="17">
        <v>96.404322750891495</v>
      </c>
      <c r="J31" s="17">
        <v>96.398901211521405</v>
      </c>
      <c r="K31" s="17">
        <v>96.3804172406535</v>
      </c>
      <c r="L31" s="17">
        <v>96.379227568650904</v>
      </c>
      <c r="M31" s="17">
        <v>96.453330274416004</v>
      </c>
      <c r="N31" s="17">
        <v>96.439915046594805</v>
      </c>
      <c r="O31" s="17">
        <v>96.442242349208399</v>
      </c>
      <c r="P31" s="17">
        <v>96.439004301396494</v>
      </c>
      <c r="Q31" s="17">
        <v>96.430794773690806</v>
      </c>
      <c r="R31" s="17">
        <v>96.459516194453698</v>
      </c>
      <c r="S31" s="17">
        <v>96.443242938868295</v>
      </c>
      <c r="T31" s="17">
        <v>96.440289606051493</v>
      </c>
      <c r="U31" s="17">
        <v>96.4701837182253</v>
      </c>
      <c r="V31" s="17">
        <v>96.446210117480703</v>
      </c>
      <c r="W31" s="17">
        <v>96.435835631485006</v>
      </c>
      <c r="X31" s="17">
        <v>96.446656415593594</v>
      </c>
      <c r="Y31" s="17">
        <v>96.456492273095606</v>
      </c>
      <c r="Z31" s="17">
        <v>96.464060305941899</v>
      </c>
      <c r="AA31" s="17">
        <v>96.452966578329097</v>
      </c>
      <c r="AB31" s="17">
        <v>96.453144449007496</v>
      </c>
      <c r="AC31" s="17">
        <v>96.466177289293995</v>
      </c>
      <c r="AD31" s="17">
        <v>96.4652048160345</v>
      </c>
      <c r="AE31" s="17">
        <v>96.481823251530997</v>
      </c>
      <c r="AF31" s="17">
        <v>96.481754520630702</v>
      </c>
      <c r="AG31" s="23">
        <v>96.482099195359098</v>
      </c>
      <c r="AH31" s="23">
        <v>96.483122793031995</v>
      </c>
      <c r="AI31" s="23">
        <v>96.4664758543842</v>
      </c>
      <c r="AJ31" s="23">
        <v>96.469935442979207</v>
      </c>
      <c r="AK31" s="23">
        <v>96.520644054463006</v>
      </c>
      <c r="AL31" s="23">
        <v>96.541308101867102</v>
      </c>
      <c r="AM31" s="23">
        <v>96.541220402297697</v>
      </c>
      <c r="AN31" s="23">
        <v>96.535019877276596</v>
      </c>
      <c r="AO31" s="23">
        <v>96.538622178559194</v>
      </c>
      <c r="AP31" s="23">
        <v>96.5557412157101</v>
      </c>
      <c r="AQ31" s="23">
        <v>96.558489676164797</v>
      </c>
      <c r="AR31" s="23">
        <v>96.557000026784706</v>
      </c>
    </row>
    <row r="32" spans="2:44" x14ac:dyDescent="0.25">
      <c r="B32" s="13"/>
      <c r="C32" s="13">
        <v>2</v>
      </c>
      <c r="D32" s="9">
        <v>96.630236775610697</v>
      </c>
      <c r="E32" s="9">
        <v>96.638150746907698</v>
      </c>
      <c r="F32" s="9">
        <v>96.621923540483706</v>
      </c>
      <c r="G32" s="9">
        <v>96.632282803182903</v>
      </c>
      <c r="H32" s="9">
        <v>96.639816340154198</v>
      </c>
      <c r="I32" s="9">
        <v>96.614128091755802</v>
      </c>
      <c r="J32" s="9">
        <v>96.613463908449205</v>
      </c>
      <c r="K32" s="9">
        <v>96.610499439870907</v>
      </c>
      <c r="L32" s="9">
        <v>96.615251690881394</v>
      </c>
      <c r="M32" s="9">
        <v>96.628288382005806</v>
      </c>
      <c r="N32" s="9">
        <v>96.631128915503396</v>
      </c>
      <c r="O32" s="9">
        <v>96.633573080230505</v>
      </c>
      <c r="P32" s="9">
        <v>96.6313643233036</v>
      </c>
      <c r="Q32" s="9">
        <v>96.629143093317296</v>
      </c>
      <c r="R32" s="9">
        <v>96.631481723654204</v>
      </c>
      <c r="S32" s="9">
        <v>96.627777382112399</v>
      </c>
      <c r="T32" s="9">
        <v>96.615948369134102</v>
      </c>
      <c r="U32" s="9">
        <v>96.627572858518207</v>
      </c>
      <c r="V32" s="9">
        <v>96.627116633636405</v>
      </c>
      <c r="W32" s="9">
        <v>96.628638050320603</v>
      </c>
      <c r="X32" s="9">
        <v>96.628307271795407</v>
      </c>
      <c r="Y32" s="9">
        <v>96.628690312270194</v>
      </c>
      <c r="Z32" s="9">
        <v>96.628162099791894</v>
      </c>
      <c r="AA32" s="9">
        <v>96.6270404074384</v>
      </c>
      <c r="AB32" s="9">
        <v>96.628330395815397</v>
      </c>
      <c r="AC32" s="9">
        <v>96.630479984775405</v>
      </c>
      <c r="AD32" s="9">
        <v>96.630538152707899</v>
      </c>
      <c r="AE32" s="9">
        <v>96.628988498884496</v>
      </c>
      <c r="AF32" s="9">
        <v>96.628629661917103</v>
      </c>
      <c r="AG32" s="22">
        <v>96.629386966493996</v>
      </c>
      <c r="AH32" s="22">
        <v>96.629404664958003</v>
      </c>
      <c r="AI32" s="22">
        <v>96.629359146989998</v>
      </c>
      <c r="AJ32" s="22">
        <v>96.633083138213607</v>
      </c>
      <c r="AK32" s="22">
        <v>96.6463670049217</v>
      </c>
      <c r="AL32" s="22">
        <v>96.656861196853797</v>
      </c>
      <c r="AM32" s="22">
        <v>96.656734556177398</v>
      </c>
      <c r="AN32" s="22">
        <v>96.654422359011207</v>
      </c>
      <c r="AO32" s="22">
        <v>96.661627984549995</v>
      </c>
      <c r="AP32" s="22">
        <v>96.666370536295105</v>
      </c>
      <c r="AQ32" s="22">
        <v>96.664543500159894</v>
      </c>
      <c r="AR32" s="22">
        <v>96.664154994320299</v>
      </c>
    </row>
    <row r="33" spans="2:44" x14ac:dyDescent="0.25">
      <c r="B33" s="13"/>
      <c r="C33" s="13">
        <v>3</v>
      </c>
      <c r="D33" s="9">
        <v>96.911388310832294</v>
      </c>
      <c r="E33" s="9">
        <v>96.863372565523306</v>
      </c>
      <c r="F33" s="9">
        <v>96.845906314730499</v>
      </c>
      <c r="G33" s="9">
        <v>96.793321359892502</v>
      </c>
      <c r="H33" s="9">
        <v>96.858104817896901</v>
      </c>
      <c r="I33" s="9">
        <v>96.880325537647707</v>
      </c>
      <c r="J33" s="9">
        <v>96.8871316820331</v>
      </c>
      <c r="K33" s="9">
        <v>96.9018981610335</v>
      </c>
      <c r="L33" s="9">
        <v>96.890361751704603</v>
      </c>
      <c r="M33" s="9">
        <v>96.8039271401978</v>
      </c>
      <c r="N33" s="9">
        <v>96.814716536042994</v>
      </c>
      <c r="O33" s="9">
        <v>96.807048882683404</v>
      </c>
      <c r="P33" s="9">
        <v>96.805907384462401</v>
      </c>
      <c r="Q33" s="9">
        <v>96.814823814011802</v>
      </c>
      <c r="R33" s="9">
        <v>96.793307739013002</v>
      </c>
      <c r="S33" s="9">
        <v>96.811668625099998</v>
      </c>
      <c r="T33" s="9">
        <v>96.835540793186695</v>
      </c>
      <c r="U33" s="9">
        <v>96.820170759859806</v>
      </c>
      <c r="V33" s="9">
        <v>96.829363491802894</v>
      </c>
      <c r="W33" s="9">
        <v>96.837271072809799</v>
      </c>
      <c r="X33" s="9">
        <v>96.828459696685499</v>
      </c>
      <c r="Y33" s="9">
        <v>96.834059210110297</v>
      </c>
      <c r="Z33" s="9">
        <v>96.832268887736106</v>
      </c>
      <c r="AA33" s="9">
        <v>96.836758659618596</v>
      </c>
      <c r="AB33" s="9">
        <v>96.833994844081602</v>
      </c>
      <c r="AC33" s="9">
        <v>96.838227717559505</v>
      </c>
      <c r="AD33" s="9">
        <v>96.838473694409899</v>
      </c>
      <c r="AE33" s="9">
        <v>96.829886642020895</v>
      </c>
      <c r="AF33" s="9">
        <v>96.830336455873606</v>
      </c>
      <c r="AG33" s="22">
        <v>96.827706132414605</v>
      </c>
      <c r="AH33" s="22">
        <v>96.8273773014065</v>
      </c>
      <c r="AI33" s="22">
        <v>96.841102650357399</v>
      </c>
      <c r="AJ33" s="22">
        <v>96.830452070093401</v>
      </c>
      <c r="AK33" s="22">
        <v>96.8196494001198</v>
      </c>
      <c r="AL33" s="22">
        <v>96.810979259618094</v>
      </c>
      <c r="AM33" s="22">
        <v>96.811983762756796</v>
      </c>
      <c r="AN33" s="22">
        <v>96.819436958145303</v>
      </c>
      <c r="AO33" s="22">
        <v>96.819965556178104</v>
      </c>
      <c r="AP33" s="22">
        <v>96.803010144040002</v>
      </c>
      <c r="AQ33" s="22">
        <v>96.811587582198698</v>
      </c>
      <c r="AR33" s="22">
        <v>96.8123721393046</v>
      </c>
    </row>
    <row r="34" spans="2:44" x14ac:dyDescent="0.25">
      <c r="B34" s="13"/>
      <c r="C34" s="13">
        <v>4</v>
      </c>
      <c r="D34" s="9">
        <v>97.081365009903294</v>
      </c>
      <c r="E34" s="9">
        <v>97.047672236041905</v>
      </c>
      <c r="F34" s="9">
        <v>97.064856460981204</v>
      </c>
      <c r="G34" s="9">
        <v>97.039208941067002</v>
      </c>
      <c r="H34" s="9">
        <v>97.033706516545493</v>
      </c>
      <c r="I34" s="9">
        <v>97.0171713504336</v>
      </c>
      <c r="J34" s="9">
        <v>97.003065761214899</v>
      </c>
      <c r="K34" s="9">
        <v>97.021736078407997</v>
      </c>
      <c r="L34" s="9">
        <v>97.007914752284293</v>
      </c>
      <c r="M34" s="9">
        <v>96.960000722308607</v>
      </c>
      <c r="N34" s="9">
        <v>96.968773389974601</v>
      </c>
      <c r="O34" s="9">
        <v>96.967758808497905</v>
      </c>
      <c r="P34" s="9">
        <v>96.969471080206205</v>
      </c>
      <c r="Q34" s="9">
        <v>96.974235745570695</v>
      </c>
      <c r="R34" s="9">
        <v>96.955431898150593</v>
      </c>
      <c r="S34" s="9">
        <v>96.9570221726011</v>
      </c>
      <c r="T34" s="9">
        <v>96.959663149233094</v>
      </c>
      <c r="U34" s="9">
        <v>96.957165017594093</v>
      </c>
      <c r="V34" s="9">
        <v>96.971003348803507</v>
      </c>
      <c r="W34" s="9">
        <v>96.974121058133505</v>
      </c>
      <c r="X34" s="9">
        <v>96.972351725925705</v>
      </c>
      <c r="Y34" s="9">
        <v>96.976081967548893</v>
      </c>
      <c r="Z34" s="9">
        <v>96.9706305761311</v>
      </c>
      <c r="AA34" s="9">
        <v>96.9630971784986</v>
      </c>
      <c r="AB34" s="9">
        <v>96.962248043832901</v>
      </c>
      <c r="AC34" s="9">
        <v>96.967017532508706</v>
      </c>
      <c r="AD34" s="9">
        <v>96.9675480945169</v>
      </c>
      <c r="AE34" s="9">
        <v>96.970290042499499</v>
      </c>
      <c r="AF34" s="9">
        <v>96.9699262350032</v>
      </c>
      <c r="AG34" s="22">
        <v>96.968813480123899</v>
      </c>
      <c r="AH34" s="22">
        <v>96.968180591751306</v>
      </c>
      <c r="AI34" s="22">
        <v>96.969741127524003</v>
      </c>
      <c r="AJ34" s="22">
        <v>96.964331881235907</v>
      </c>
      <c r="AK34" s="22">
        <v>96.988656475569698</v>
      </c>
      <c r="AL34" s="22">
        <v>96.999190057563595</v>
      </c>
      <c r="AM34" s="22">
        <v>96.999945080596802</v>
      </c>
      <c r="AN34" s="22">
        <v>97.0022933556981</v>
      </c>
      <c r="AO34" s="22">
        <v>97.018234975367704</v>
      </c>
      <c r="AP34" s="22">
        <v>97.029376871511502</v>
      </c>
      <c r="AQ34" s="22">
        <v>97.026352580185105</v>
      </c>
      <c r="AR34" s="22">
        <v>97.027292187569799</v>
      </c>
    </row>
    <row r="35" spans="2:44" x14ac:dyDescent="0.25">
      <c r="B35" s="16">
        <v>2002</v>
      </c>
      <c r="C35" s="16">
        <v>1</v>
      </c>
      <c r="D35" s="17">
        <v>97.006681112078098</v>
      </c>
      <c r="E35" s="17">
        <v>97.055394850449503</v>
      </c>
      <c r="F35" s="17">
        <v>97.057596759210298</v>
      </c>
      <c r="G35" s="17">
        <v>97.118946155630297</v>
      </c>
      <c r="H35" s="17">
        <v>97.040857053455298</v>
      </c>
      <c r="I35" s="17">
        <v>96.980781230126794</v>
      </c>
      <c r="J35" s="17">
        <v>96.960242975474401</v>
      </c>
      <c r="K35" s="17">
        <v>96.942012052785401</v>
      </c>
      <c r="L35" s="17">
        <v>96.915955742989496</v>
      </c>
      <c r="M35" s="17">
        <v>96.932314571646202</v>
      </c>
      <c r="N35" s="17">
        <v>96.934658577539693</v>
      </c>
      <c r="O35" s="17">
        <v>96.939848604782696</v>
      </c>
      <c r="P35" s="17">
        <v>96.936857241706406</v>
      </c>
      <c r="Q35" s="17">
        <v>96.932738305210904</v>
      </c>
      <c r="R35" s="17">
        <v>96.949493988049596</v>
      </c>
      <c r="S35" s="17">
        <v>96.927019090723704</v>
      </c>
      <c r="T35" s="17">
        <v>96.934461182608402</v>
      </c>
      <c r="U35" s="17">
        <v>96.942280837467393</v>
      </c>
      <c r="V35" s="17">
        <v>96.939409678407003</v>
      </c>
      <c r="W35" s="17">
        <v>96.9352566816533</v>
      </c>
      <c r="X35" s="17">
        <v>96.941458889905704</v>
      </c>
      <c r="Y35" s="17">
        <v>96.957983058024098</v>
      </c>
      <c r="Z35" s="17">
        <v>96.956377670035195</v>
      </c>
      <c r="AA35" s="17">
        <v>96.934198508956499</v>
      </c>
      <c r="AB35" s="17">
        <v>96.933798016369593</v>
      </c>
      <c r="AC35" s="17">
        <v>96.948514987865295</v>
      </c>
      <c r="AD35" s="17">
        <v>96.948437210185006</v>
      </c>
      <c r="AE35" s="17">
        <v>96.963448491763103</v>
      </c>
      <c r="AF35" s="17">
        <v>96.963409491020698</v>
      </c>
      <c r="AG35" s="23">
        <v>96.960002224896797</v>
      </c>
      <c r="AH35" s="23">
        <v>96.960041638793996</v>
      </c>
      <c r="AI35" s="23">
        <v>96.951774318789603</v>
      </c>
      <c r="AJ35" s="23">
        <v>96.945433277471693</v>
      </c>
      <c r="AK35" s="23">
        <v>97.003915554888707</v>
      </c>
      <c r="AL35" s="23">
        <v>97.028954824898307</v>
      </c>
      <c r="AM35" s="23">
        <v>97.0302574761606</v>
      </c>
      <c r="AN35" s="23">
        <v>97.032449975499304</v>
      </c>
      <c r="AO35" s="23">
        <v>97.056067990997505</v>
      </c>
      <c r="AP35" s="23">
        <v>97.091258899025902</v>
      </c>
      <c r="AQ35" s="23">
        <v>97.094907141030802</v>
      </c>
      <c r="AR35" s="23">
        <v>97.095036776233698</v>
      </c>
    </row>
    <row r="36" spans="2:44" x14ac:dyDescent="0.25">
      <c r="B36" s="13"/>
      <c r="C36" s="13">
        <v>2</v>
      </c>
      <c r="D36" s="9">
        <v>96.901832899420299</v>
      </c>
      <c r="E36" s="9">
        <v>96.929759135034999</v>
      </c>
      <c r="F36" s="9">
        <v>96.914473446910307</v>
      </c>
      <c r="G36" s="9">
        <v>97.068734932963693</v>
      </c>
      <c r="H36" s="9">
        <v>96.951662160084595</v>
      </c>
      <c r="I36" s="9">
        <v>96.8991446885084</v>
      </c>
      <c r="J36" s="9">
        <v>96.908395695532406</v>
      </c>
      <c r="K36" s="9">
        <v>96.852332685064596</v>
      </c>
      <c r="L36" s="9">
        <v>96.839447778480505</v>
      </c>
      <c r="M36" s="9">
        <v>96.962297898857599</v>
      </c>
      <c r="N36" s="9">
        <v>96.928613817311401</v>
      </c>
      <c r="O36" s="9">
        <v>96.907147740628901</v>
      </c>
      <c r="P36" s="9">
        <v>96.866341708118</v>
      </c>
      <c r="Q36" s="9">
        <v>96.860300739737696</v>
      </c>
      <c r="R36" s="9">
        <v>96.910609174338305</v>
      </c>
      <c r="S36" s="9">
        <v>96.911661446230198</v>
      </c>
      <c r="T36" s="9">
        <v>97.001413580607803</v>
      </c>
      <c r="U36" s="9">
        <v>97.014263705292606</v>
      </c>
      <c r="V36" s="9">
        <v>96.958127829308395</v>
      </c>
      <c r="W36" s="9">
        <v>96.905769868085301</v>
      </c>
      <c r="X36" s="9">
        <v>96.950584930663794</v>
      </c>
      <c r="Y36" s="9">
        <v>96.972623543569199</v>
      </c>
      <c r="Z36" s="9">
        <v>96.998319881803695</v>
      </c>
      <c r="AA36" s="9">
        <v>96.955260752686598</v>
      </c>
      <c r="AB36" s="9">
        <v>96.945540080664202</v>
      </c>
      <c r="AC36" s="9">
        <v>96.975369643477094</v>
      </c>
      <c r="AD36" s="9">
        <v>96.972874359053293</v>
      </c>
      <c r="AE36" s="9">
        <v>97.044922339589903</v>
      </c>
      <c r="AF36" s="9">
        <v>97.046728628995893</v>
      </c>
      <c r="AG36" s="22">
        <v>97.0441881468888</v>
      </c>
      <c r="AH36" s="22">
        <v>97.046777962789207</v>
      </c>
      <c r="AI36" s="22">
        <v>96.977244925001202</v>
      </c>
      <c r="AJ36" s="22">
        <v>96.9680525053206</v>
      </c>
      <c r="AK36" s="22">
        <v>97.079245453981898</v>
      </c>
      <c r="AL36" s="22">
        <v>97.081915035206194</v>
      </c>
      <c r="AM36" s="22">
        <v>97.083022256080298</v>
      </c>
      <c r="AN36" s="22">
        <v>97.087494555726707</v>
      </c>
      <c r="AO36" s="22">
        <v>97.065679383471604</v>
      </c>
      <c r="AP36" s="22">
        <v>97.090107266665299</v>
      </c>
      <c r="AQ36" s="22">
        <v>97.128033076930606</v>
      </c>
      <c r="AR36" s="22">
        <v>97.125149291282796</v>
      </c>
    </row>
    <row r="37" spans="2:44" x14ac:dyDescent="0.25">
      <c r="B37" s="13"/>
      <c r="C37" s="13">
        <v>3</v>
      </c>
      <c r="D37" s="9">
        <v>96.908754528222303</v>
      </c>
      <c r="E37" s="9">
        <v>96.8019224991979</v>
      </c>
      <c r="F37" s="9">
        <v>96.827086344596907</v>
      </c>
      <c r="G37" s="9">
        <v>97.030910032874203</v>
      </c>
      <c r="H37" s="9">
        <v>96.833168154932494</v>
      </c>
      <c r="I37" s="9">
        <v>96.824649029965997</v>
      </c>
      <c r="J37" s="9">
        <v>96.863367431024301</v>
      </c>
      <c r="K37" s="9">
        <v>96.815173750564696</v>
      </c>
      <c r="L37" s="9">
        <v>96.821142907105397</v>
      </c>
      <c r="M37" s="9">
        <v>97.016418916459898</v>
      </c>
      <c r="N37" s="9">
        <v>96.960960814351594</v>
      </c>
      <c r="O37" s="9">
        <v>96.927170248859795</v>
      </c>
      <c r="P37" s="9">
        <v>96.870991300910802</v>
      </c>
      <c r="Q37" s="9">
        <v>96.865403030642895</v>
      </c>
      <c r="R37" s="9">
        <v>96.9153681163057</v>
      </c>
      <c r="S37" s="9">
        <v>96.927206795949104</v>
      </c>
      <c r="T37" s="9">
        <v>97.032444398417397</v>
      </c>
      <c r="U37" s="9">
        <v>97.039742502781394</v>
      </c>
      <c r="V37" s="9">
        <v>96.973513185026405</v>
      </c>
      <c r="W37" s="9">
        <v>96.889121462807793</v>
      </c>
      <c r="X37" s="9">
        <v>96.9609411814846</v>
      </c>
      <c r="Y37" s="9">
        <v>96.963728655289898</v>
      </c>
      <c r="Z37" s="9">
        <v>96.998749272887906</v>
      </c>
      <c r="AA37" s="9">
        <v>96.9472276887265</v>
      </c>
      <c r="AB37" s="9">
        <v>96.934206135760903</v>
      </c>
      <c r="AC37" s="9">
        <v>96.951685471852301</v>
      </c>
      <c r="AD37" s="9">
        <v>96.948653971830097</v>
      </c>
      <c r="AE37" s="9">
        <v>97.057443153464803</v>
      </c>
      <c r="AF37" s="9">
        <v>97.059280498294498</v>
      </c>
      <c r="AG37" s="22">
        <v>97.062530895579002</v>
      </c>
      <c r="AH37" s="22">
        <v>97.065603996575106</v>
      </c>
      <c r="AI37" s="22">
        <v>96.949207155595005</v>
      </c>
      <c r="AJ37" s="22">
        <v>96.950260984060705</v>
      </c>
      <c r="AK37" s="22">
        <v>97.071267571981707</v>
      </c>
      <c r="AL37" s="22">
        <v>97.054605853165199</v>
      </c>
      <c r="AM37" s="22">
        <v>97.054064776226298</v>
      </c>
      <c r="AN37" s="22">
        <v>97.054149992013606</v>
      </c>
      <c r="AO37" s="22">
        <v>97.004310915019502</v>
      </c>
      <c r="AP37" s="22">
        <v>97.0335549530149</v>
      </c>
      <c r="AQ37" s="22">
        <v>97.075405533985702</v>
      </c>
      <c r="AR37" s="22">
        <v>97.070875963141702</v>
      </c>
    </row>
    <row r="38" spans="2:44" x14ac:dyDescent="0.25">
      <c r="B38" s="13"/>
      <c r="C38" s="13">
        <v>4</v>
      </c>
      <c r="D38" s="9">
        <v>96.946452949785794</v>
      </c>
      <c r="E38" s="9">
        <v>96.890522664716599</v>
      </c>
      <c r="F38" s="9">
        <v>96.974837257717098</v>
      </c>
      <c r="G38" s="9">
        <v>97.119840569134098</v>
      </c>
      <c r="H38" s="9">
        <v>96.920121162400804</v>
      </c>
      <c r="I38" s="9">
        <v>96.875871955593595</v>
      </c>
      <c r="J38" s="9">
        <v>96.882363721060898</v>
      </c>
      <c r="K38" s="9">
        <v>96.854137981259598</v>
      </c>
      <c r="L38" s="9">
        <v>96.8306651789771</v>
      </c>
      <c r="M38" s="9">
        <v>96.947070765231601</v>
      </c>
      <c r="N38" s="9">
        <v>96.909490607485395</v>
      </c>
      <c r="O38" s="9">
        <v>96.891125771652597</v>
      </c>
      <c r="P38" s="9">
        <v>96.870458742787804</v>
      </c>
      <c r="Q38" s="9">
        <v>96.868928279738</v>
      </c>
      <c r="R38" s="9">
        <v>96.900953499120902</v>
      </c>
      <c r="S38" s="9">
        <v>96.897047103022004</v>
      </c>
      <c r="T38" s="9">
        <v>96.960573957094397</v>
      </c>
      <c r="U38" s="9">
        <v>96.972910045673302</v>
      </c>
      <c r="V38" s="9">
        <v>96.930446111171904</v>
      </c>
      <c r="W38" s="9">
        <v>96.880717302623694</v>
      </c>
      <c r="X38" s="9">
        <v>96.924338323961805</v>
      </c>
      <c r="Y38" s="9">
        <v>96.934690359721401</v>
      </c>
      <c r="Z38" s="9">
        <v>96.955125504149507</v>
      </c>
      <c r="AA38" s="9">
        <v>96.918887648135396</v>
      </c>
      <c r="AB38" s="9">
        <v>96.909514908923299</v>
      </c>
      <c r="AC38" s="9">
        <v>96.928431071308296</v>
      </c>
      <c r="AD38" s="9">
        <v>96.926449072765294</v>
      </c>
      <c r="AE38" s="9">
        <v>96.994550610292904</v>
      </c>
      <c r="AF38" s="9">
        <v>96.995597819419103</v>
      </c>
      <c r="AG38" s="22">
        <v>96.995804603245304</v>
      </c>
      <c r="AH38" s="22">
        <v>96.997769216811903</v>
      </c>
      <c r="AI38" s="22">
        <v>96.928311598894396</v>
      </c>
      <c r="AJ38" s="22">
        <v>96.926280611848298</v>
      </c>
      <c r="AK38" s="22">
        <v>97.026606171428995</v>
      </c>
      <c r="AL38" s="22">
        <v>97.030772158249803</v>
      </c>
      <c r="AM38" s="22">
        <v>97.031085638923003</v>
      </c>
      <c r="AN38" s="22">
        <v>97.031574901539202</v>
      </c>
      <c r="AO38" s="22">
        <v>97.013764109180201</v>
      </c>
      <c r="AP38" s="22">
        <v>97.042671992086198</v>
      </c>
      <c r="AQ38" s="22">
        <v>97.075506242674393</v>
      </c>
      <c r="AR38" s="22">
        <v>97.071971810445007</v>
      </c>
    </row>
    <row r="39" spans="2:44" x14ac:dyDescent="0.25">
      <c r="B39" s="16">
        <v>2003</v>
      </c>
      <c r="C39" s="16">
        <v>1</v>
      </c>
      <c r="D39" s="17">
        <v>97.070048435233602</v>
      </c>
      <c r="E39" s="17">
        <v>97.164527496863698</v>
      </c>
      <c r="F39" s="17">
        <v>97.179915660571396</v>
      </c>
      <c r="G39" s="17">
        <v>97.289675530219597</v>
      </c>
      <c r="H39" s="17">
        <v>97.200686871741198</v>
      </c>
      <c r="I39" s="17">
        <v>97.093962850165298</v>
      </c>
      <c r="J39" s="17">
        <v>97.0805664754687</v>
      </c>
      <c r="K39" s="17">
        <v>97.013509976061997</v>
      </c>
      <c r="L39" s="17">
        <v>96.970263683184101</v>
      </c>
      <c r="M39" s="17">
        <v>97.035783136253301</v>
      </c>
      <c r="N39" s="17">
        <v>97.023719250952198</v>
      </c>
      <c r="O39" s="17">
        <v>97.022588521575301</v>
      </c>
      <c r="P39" s="17">
        <v>97.022956915688596</v>
      </c>
      <c r="Q39" s="17">
        <v>97.019766705576799</v>
      </c>
      <c r="R39" s="17">
        <v>97.043034561585301</v>
      </c>
      <c r="S39" s="17">
        <v>97.033515006533506</v>
      </c>
      <c r="T39" s="17">
        <v>97.062737339467105</v>
      </c>
      <c r="U39" s="17">
        <v>97.080371489990696</v>
      </c>
      <c r="V39" s="17">
        <v>97.054516274917304</v>
      </c>
      <c r="W39" s="17">
        <v>97.046977028390302</v>
      </c>
      <c r="X39" s="17">
        <v>97.054513804831203</v>
      </c>
      <c r="Y39" s="17">
        <v>97.075534634426901</v>
      </c>
      <c r="Z39" s="17">
        <v>97.082782827031295</v>
      </c>
      <c r="AA39" s="17">
        <v>97.067875863731004</v>
      </c>
      <c r="AB39" s="17">
        <v>97.064110319831101</v>
      </c>
      <c r="AC39" s="17">
        <v>97.087840145238502</v>
      </c>
      <c r="AD39" s="17">
        <v>97.086789020946597</v>
      </c>
      <c r="AE39" s="17">
        <v>97.100098920249707</v>
      </c>
      <c r="AF39" s="17">
        <v>97.100826363509398</v>
      </c>
      <c r="AG39" s="23">
        <v>97.096478165151794</v>
      </c>
      <c r="AH39" s="23">
        <v>97.097669212358895</v>
      </c>
      <c r="AI39" s="23">
        <v>97.0905526147194</v>
      </c>
      <c r="AJ39" s="23">
        <v>97.0825356740243</v>
      </c>
      <c r="AK39" s="23">
        <v>97.137758531693905</v>
      </c>
      <c r="AL39" s="23">
        <v>97.155397196634695</v>
      </c>
      <c r="AM39" s="23">
        <v>97.156757349748005</v>
      </c>
      <c r="AN39" s="23">
        <v>97.159459189998003</v>
      </c>
      <c r="AO39" s="23">
        <v>97.166513171915199</v>
      </c>
      <c r="AP39" s="23">
        <v>97.174540087875499</v>
      </c>
      <c r="AQ39" s="23">
        <v>97.197478905668802</v>
      </c>
      <c r="AR39" s="23">
        <v>97.195738170169093</v>
      </c>
    </row>
    <row r="40" spans="2:44" x14ac:dyDescent="0.25">
      <c r="B40" s="13"/>
      <c r="C40" s="13">
        <v>2</v>
      </c>
      <c r="D40" s="9">
        <v>97.2797817929806</v>
      </c>
      <c r="E40" s="9">
        <v>97.435505359887301</v>
      </c>
      <c r="F40" s="9">
        <v>97.349770180685894</v>
      </c>
      <c r="G40" s="9">
        <v>97.502930545393994</v>
      </c>
      <c r="H40" s="9">
        <v>97.401045122315097</v>
      </c>
      <c r="I40" s="9">
        <v>97.320483771494196</v>
      </c>
      <c r="J40" s="9">
        <v>97.321874004293306</v>
      </c>
      <c r="K40" s="9">
        <v>97.257482941606099</v>
      </c>
      <c r="L40" s="9">
        <v>97.255644422019898</v>
      </c>
      <c r="M40" s="9">
        <v>97.313162954657898</v>
      </c>
      <c r="N40" s="9">
        <v>97.323089038165705</v>
      </c>
      <c r="O40" s="9">
        <v>97.356965786664404</v>
      </c>
      <c r="P40" s="9">
        <v>97.348275667059397</v>
      </c>
      <c r="Q40" s="9">
        <v>97.320918657503697</v>
      </c>
      <c r="R40" s="9">
        <v>97.404247894947403</v>
      </c>
      <c r="S40" s="9">
        <v>97.320701183689593</v>
      </c>
      <c r="T40" s="9">
        <v>97.299268421284395</v>
      </c>
      <c r="U40" s="9">
        <v>97.294959517742399</v>
      </c>
      <c r="V40" s="9">
        <v>97.291745382220597</v>
      </c>
      <c r="W40" s="9">
        <v>97.292597170056595</v>
      </c>
      <c r="X40" s="9">
        <v>97.297646605841905</v>
      </c>
      <c r="Y40" s="9">
        <v>97.323704609496204</v>
      </c>
      <c r="Z40" s="9">
        <v>97.314818741907899</v>
      </c>
      <c r="AA40" s="9">
        <v>97.274687421018299</v>
      </c>
      <c r="AB40" s="9">
        <v>97.283683187466394</v>
      </c>
      <c r="AC40" s="9">
        <v>97.290289260296007</v>
      </c>
      <c r="AD40" s="9">
        <v>97.290654552907</v>
      </c>
      <c r="AE40" s="9">
        <v>97.299660334013197</v>
      </c>
      <c r="AF40" s="9">
        <v>97.299830846566294</v>
      </c>
      <c r="AG40" s="22">
        <v>97.292332133560606</v>
      </c>
      <c r="AH40" s="22">
        <v>97.292090761283006</v>
      </c>
      <c r="AI40" s="22">
        <v>97.291826104192495</v>
      </c>
      <c r="AJ40" s="22">
        <v>97.289117623038806</v>
      </c>
      <c r="AK40" s="22">
        <v>97.332815730035506</v>
      </c>
      <c r="AL40" s="22">
        <v>97.370411264905002</v>
      </c>
      <c r="AM40" s="22">
        <v>97.372182585138802</v>
      </c>
      <c r="AN40" s="22">
        <v>97.376003017078006</v>
      </c>
      <c r="AO40" s="22">
        <v>97.420568629435294</v>
      </c>
      <c r="AP40" s="22">
        <v>97.509216976468196</v>
      </c>
      <c r="AQ40" s="22">
        <v>97.505363032030402</v>
      </c>
      <c r="AR40" s="22">
        <v>97.506037063115201</v>
      </c>
    </row>
    <row r="41" spans="2:44" x14ac:dyDescent="0.25">
      <c r="B41" s="13"/>
      <c r="C41" s="13">
        <v>3</v>
      </c>
      <c r="D41" s="9">
        <v>97.268046214535005</v>
      </c>
      <c r="E41" s="9">
        <v>97.307516372545507</v>
      </c>
      <c r="F41" s="9">
        <v>97.223099769810901</v>
      </c>
      <c r="G41" s="9">
        <v>97.336846942939104</v>
      </c>
      <c r="H41" s="9">
        <v>97.096506876699394</v>
      </c>
      <c r="I41" s="9">
        <v>97.222066829353807</v>
      </c>
      <c r="J41" s="9">
        <v>97.230028378136197</v>
      </c>
      <c r="K41" s="9">
        <v>97.237908453167705</v>
      </c>
      <c r="L41" s="9">
        <v>97.2309103211131</v>
      </c>
      <c r="M41" s="9">
        <v>97.221059913885597</v>
      </c>
      <c r="N41" s="9">
        <v>97.235852979605795</v>
      </c>
      <c r="O41" s="9">
        <v>97.2925661804979</v>
      </c>
      <c r="P41" s="9">
        <v>97.319496356472399</v>
      </c>
      <c r="Q41" s="9">
        <v>97.2878408438919</v>
      </c>
      <c r="R41" s="9">
        <v>97.401470429217895</v>
      </c>
      <c r="S41" s="9">
        <v>97.252844181114696</v>
      </c>
      <c r="T41" s="9">
        <v>97.173753271181198</v>
      </c>
      <c r="U41" s="9">
        <v>97.157251198879607</v>
      </c>
      <c r="V41" s="9">
        <v>97.173076554283696</v>
      </c>
      <c r="W41" s="9">
        <v>97.186645176773396</v>
      </c>
      <c r="X41" s="9">
        <v>97.183642245782096</v>
      </c>
      <c r="Y41" s="9">
        <v>97.212683316292697</v>
      </c>
      <c r="Z41" s="9">
        <v>97.194434843604895</v>
      </c>
      <c r="AA41" s="9">
        <v>97.152867630272794</v>
      </c>
      <c r="AB41" s="9">
        <v>97.169883319543899</v>
      </c>
      <c r="AC41" s="9">
        <v>97.157729590404102</v>
      </c>
      <c r="AD41" s="9">
        <v>97.158686812090394</v>
      </c>
      <c r="AE41" s="9">
        <v>97.155548974882194</v>
      </c>
      <c r="AF41" s="9">
        <v>97.155083121321596</v>
      </c>
      <c r="AG41" s="22">
        <v>97.147098017083806</v>
      </c>
      <c r="AH41" s="22">
        <v>97.145805601820896</v>
      </c>
      <c r="AI41" s="22">
        <v>97.155757211447394</v>
      </c>
      <c r="AJ41" s="22">
        <v>97.162794593968599</v>
      </c>
      <c r="AK41" s="22">
        <v>97.184641916419693</v>
      </c>
      <c r="AL41" s="22">
        <v>97.237493595770601</v>
      </c>
      <c r="AM41" s="22">
        <v>97.238984652123094</v>
      </c>
      <c r="AN41" s="22">
        <v>97.240115349354895</v>
      </c>
      <c r="AO41" s="22">
        <v>97.310412661189204</v>
      </c>
      <c r="AP41" s="22">
        <v>97.455231199338698</v>
      </c>
      <c r="AQ41" s="22">
        <v>97.428804127555296</v>
      </c>
      <c r="AR41" s="22">
        <v>97.430563215396006</v>
      </c>
    </row>
    <row r="42" spans="2:44" x14ac:dyDescent="0.25">
      <c r="B42" s="13"/>
      <c r="C42" s="13">
        <v>4</v>
      </c>
      <c r="D42" s="9">
        <v>97.193442908184807</v>
      </c>
      <c r="E42" s="9">
        <v>96.893933864996995</v>
      </c>
      <c r="F42" s="9">
        <v>96.9484634536052</v>
      </c>
      <c r="G42" s="9">
        <v>97.009912368386694</v>
      </c>
      <c r="H42" s="9">
        <v>96.720394945589305</v>
      </c>
      <c r="I42" s="9">
        <v>96.855129905865297</v>
      </c>
      <c r="J42" s="9">
        <v>96.891261839309905</v>
      </c>
      <c r="K42" s="9">
        <v>96.894664656091607</v>
      </c>
      <c r="L42" s="9">
        <v>96.814749139447798</v>
      </c>
      <c r="M42" s="9">
        <v>96.848923093239506</v>
      </c>
      <c r="N42" s="9">
        <v>96.828783667767397</v>
      </c>
      <c r="O42" s="9">
        <v>96.859642262155901</v>
      </c>
      <c r="P42" s="9">
        <v>96.910828327265193</v>
      </c>
      <c r="Q42" s="9">
        <v>96.899802911352694</v>
      </c>
      <c r="R42" s="9">
        <v>96.969819214748696</v>
      </c>
      <c r="S42" s="9">
        <v>96.876661597559306</v>
      </c>
      <c r="T42" s="9">
        <v>96.831554835238407</v>
      </c>
      <c r="U42" s="9">
        <v>96.790196339064295</v>
      </c>
      <c r="V42" s="9">
        <v>96.800740873278698</v>
      </c>
      <c r="W42" s="9">
        <v>96.801159388494398</v>
      </c>
      <c r="X42" s="9">
        <v>96.804479195382498</v>
      </c>
      <c r="Y42" s="9">
        <v>96.807609098579405</v>
      </c>
      <c r="Z42" s="9">
        <v>96.799001427608204</v>
      </c>
      <c r="AA42" s="9">
        <v>96.7919836151044</v>
      </c>
      <c r="AB42" s="9">
        <v>96.795654202060504</v>
      </c>
      <c r="AC42" s="9">
        <v>96.7685917175002</v>
      </c>
      <c r="AD42" s="9">
        <v>96.7688805459332</v>
      </c>
      <c r="AE42" s="9">
        <v>96.769474817178804</v>
      </c>
      <c r="AF42" s="9">
        <v>96.769783119672496</v>
      </c>
      <c r="AG42" s="22">
        <v>96.766263985913696</v>
      </c>
      <c r="AH42" s="22">
        <v>96.765518360377797</v>
      </c>
      <c r="AI42" s="22">
        <v>96.765458336273099</v>
      </c>
      <c r="AJ42" s="22">
        <v>96.771759967101403</v>
      </c>
      <c r="AK42" s="22">
        <v>96.726926328733995</v>
      </c>
      <c r="AL42" s="22">
        <v>96.724982149564497</v>
      </c>
      <c r="AM42" s="22">
        <v>96.724877247635405</v>
      </c>
      <c r="AN42" s="22">
        <v>96.727092595399398</v>
      </c>
      <c r="AO42" s="22">
        <v>96.741606627567293</v>
      </c>
      <c r="AP42" s="22">
        <v>96.813948113786196</v>
      </c>
      <c r="AQ42" s="22">
        <v>96.797342168101807</v>
      </c>
      <c r="AR42" s="22">
        <v>96.798740785731198</v>
      </c>
    </row>
    <row r="43" spans="2:44" x14ac:dyDescent="0.25">
      <c r="B43" s="16">
        <v>2004</v>
      </c>
      <c r="C43" s="16">
        <v>1</v>
      </c>
      <c r="D43" s="17"/>
      <c r="E43" s="17">
        <v>96.530569648898904</v>
      </c>
      <c r="F43" s="17">
        <v>96.841958769236598</v>
      </c>
      <c r="G43" s="17">
        <v>96.956826939348701</v>
      </c>
      <c r="H43" s="17">
        <v>96.791383214392596</v>
      </c>
      <c r="I43" s="17">
        <v>96.726694646204507</v>
      </c>
      <c r="J43" s="17">
        <v>96.8140512694916</v>
      </c>
      <c r="K43" s="17">
        <v>96.686604959458094</v>
      </c>
      <c r="L43" s="17">
        <v>96.606545553778304</v>
      </c>
      <c r="M43" s="17">
        <v>96.728551150602399</v>
      </c>
      <c r="N43" s="17">
        <v>96.717280619697107</v>
      </c>
      <c r="O43" s="17">
        <v>96.734646724098397</v>
      </c>
      <c r="P43" s="17">
        <v>96.749184935069806</v>
      </c>
      <c r="Q43" s="17">
        <v>96.743236835355603</v>
      </c>
      <c r="R43" s="17">
        <v>96.746519182274795</v>
      </c>
      <c r="S43" s="17">
        <v>96.731448446056106</v>
      </c>
      <c r="T43" s="17">
        <v>96.727467600966094</v>
      </c>
      <c r="U43" s="17">
        <v>96.661795544697398</v>
      </c>
      <c r="V43" s="17">
        <v>96.681390137226501</v>
      </c>
      <c r="W43" s="17">
        <v>96.662505944300193</v>
      </c>
      <c r="X43" s="17">
        <v>96.680226586648303</v>
      </c>
      <c r="Y43" s="17">
        <v>96.642518098725304</v>
      </c>
      <c r="Z43" s="17">
        <v>96.628920984298105</v>
      </c>
      <c r="AA43" s="17">
        <v>96.622831817982899</v>
      </c>
      <c r="AB43" s="17">
        <v>96.622876652223894</v>
      </c>
      <c r="AC43" s="17">
        <v>96.585385437863195</v>
      </c>
      <c r="AD43" s="17">
        <v>96.586681861122401</v>
      </c>
      <c r="AE43" s="17">
        <v>96.599475066857593</v>
      </c>
      <c r="AF43" s="17">
        <v>96.599720477987901</v>
      </c>
      <c r="AG43" s="23">
        <v>96.6008678948956</v>
      </c>
      <c r="AH43" s="23">
        <v>96.599792054839199</v>
      </c>
      <c r="AI43" s="23">
        <v>96.584172717056703</v>
      </c>
      <c r="AJ43" s="23">
        <v>96.587824354342501</v>
      </c>
      <c r="AK43" s="23">
        <v>96.494362130165996</v>
      </c>
      <c r="AL43" s="23">
        <v>96.444276417821001</v>
      </c>
      <c r="AM43" s="23">
        <v>96.442696038119195</v>
      </c>
      <c r="AN43" s="23">
        <v>96.446587277669494</v>
      </c>
      <c r="AO43" s="23">
        <v>96.418523388075499</v>
      </c>
      <c r="AP43" s="23">
        <v>96.423427368287193</v>
      </c>
      <c r="AQ43" s="23">
        <v>96.410842620299206</v>
      </c>
      <c r="AR43" s="23">
        <v>96.412943341468704</v>
      </c>
    </row>
    <row r="44" spans="2:44" x14ac:dyDescent="0.25">
      <c r="B44" s="13"/>
      <c r="C44" s="13">
        <v>2</v>
      </c>
      <c r="D44" s="9"/>
      <c r="E44" s="9"/>
      <c r="F44" s="9">
        <v>97.175707875969493</v>
      </c>
      <c r="G44" s="9">
        <v>97.433952216935594</v>
      </c>
      <c r="H44" s="9">
        <v>97.504945331725096</v>
      </c>
      <c r="I44" s="9">
        <v>97.370366381131404</v>
      </c>
      <c r="J44" s="9">
        <v>97.454215949983507</v>
      </c>
      <c r="K44" s="9">
        <v>97.317457398898199</v>
      </c>
      <c r="L44" s="9">
        <v>97.318717751653097</v>
      </c>
      <c r="M44" s="9">
        <v>97.492649518426802</v>
      </c>
      <c r="N44" s="9">
        <v>97.525341420760498</v>
      </c>
      <c r="O44" s="9">
        <v>97.537674706601294</v>
      </c>
      <c r="P44" s="9">
        <v>97.477850713973694</v>
      </c>
      <c r="Q44" s="9">
        <v>97.458838793989599</v>
      </c>
      <c r="R44" s="9">
        <v>97.444824990051501</v>
      </c>
      <c r="S44" s="9">
        <v>97.460904855210302</v>
      </c>
      <c r="T44" s="9">
        <v>97.451928398241904</v>
      </c>
      <c r="U44" s="9">
        <v>97.423400755299895</v>
      </c>
      <c r="V44" s="9">
        <v>97.446786148146899</v>
      </c>
      <c r="W44" s="9">
        <v>97.446791031692698</v>
      </c>
      <c r="X44" s="9">
        <v>97.445719665184598</v>
      </c>
      <c r="Y44" s="9">
        <v>97.417972943333496</v>
      </c>
      <c r="Z44" s="9">
        <v>97.404796141272797</v>
      </c>
      <c r="AA44" s="9">
        <v>97.398483206906903</v>
      </c>
      <c r="AB44" s="9">
        <v>97.407384761693095</v>
      </c>
      <c r="AC44" s="9">
        <v>97.383080053494695</v>
      </c>
      <c r="AD44" s="9">
        <v>97.384832677376195</v>
      </c>
      <c r="AE44" s="9">
        <v>97.378056122546298</v>
      </c>
      <c r="AF44" s="9">
        <v>97.377558704705095</v>
      </c>
      <c r="AG44" s="22">
        <v>97.380594162443003</v>
      </c>
      <c r="AH44" s="22">
        <v>97.379200267349503</v>
      </c>
      <c r="AI44" s="22">
        <v>97.382111781562202</v>
      </c>
      <c r="AJ44" s="22">
        <v>97.386753304957494</v>
      </c>
      <c r="AK44" s="22">
        <v>97.319805056555396</v>
      </c>
      <c r="AL44" s="22">
        <v>97.292833298597898</v>
      </c>
      <c r="AM44" s="22">
        <v>97.2916019113337</v>
      </c>
      <c r="AN44" s="22">
        <v>97.292036425680806</v>
      </c>
      <c r="AO44" s="22">
        <v>97.281572671800404</v>
      </c>
      <c r="AP44" s="22">
        <v>97.277919762383902</v>
      </c>
      <c r="AQ44" s="22">
        <v>97.262129606883306</v>
      </c>
      <c r="AR44" s="22">
        <v>97.263650429620398</v>
      </c>
    </row>
    <row r="45" spans="2:44" x14ac:dyDescent="0.25">
      <c r="B45" s="13"/>
      <c r="C45" s="13">
        <v>3</v>
      </c>
      <c r="D45" s="9"/>
      <c r="E45" s="9"/>
      <c r="F45" s="9"/>
      <c r="G45" s="9">
        <v>97.765178654043495</v>
      </c>
      <c r="H45" s="9">
        <v>98.235593180465997</v>
      </c>
      <c r="I45" s="9">
        <v>98.273019335266696</v>
      </c>
      <c r="J45" s="9">
        <v>98.307335204881099</v>
      </c>
      <c r="K45" s="9">
        <v>98.3096204768012</v>
      </c>
      <c r="L45" s="9">
        <v>98.274413796319294</v>
      </c>
      <c r="M45" s="9">
        <v>98.346869263773698</v>
      </c>
      <c r="N45" s="9">
        <v>98.373694903731504</v>
      </c>
      <c r="O45" s="9">
        <v>98.362067262257796</v>
      </c>
      <c r="P45" s="9">
        <v>98.351065675746099</v>
      </c>
      <c r="Q45" s="9">
        <v>98.365027689297193</v>
      </c>
      <c r="R45" s="9">
        <v>98.311087805612402</v>
      </c>
      <c r="S45" s="9">
        <v>98.339127988289206</v>
      </c>
      <c r="T45" s="9">
        <v>98.2950424231597</v>
      </c>
      <c r="U45" s="9">
        <v>98.323076942407894</v>
      </c>
      <c r="V45" s="9">
        <v>98.339860702446501</v>
      </c>
      <c r="W45" s="9">
        <v>98.357244360377194</v>
      </c>
      <c r="X45" s="9">
        <v>98.339528190725403</v>
      </c>
      <c r="Y45" s="9">
        <v>98.325828539438405</v>
      </c>
      <c r="Z45" s="9">
        <v>98.327230886984907</v>
      </c>
      <c r="AA45" s="9">
        <v>98.352431932983393</v>
      </c>
      <c r="AB45" s="9">
        <v>98.358360710831306</v>
      </c>
      <c r="AC45" s="9">
        <v>98.345912873708301</v>
      </c>
      <c r="AD45" s="9">
        <v>98.346055595697294</v>
      </c>
      <c r="AE45" s="9">
        <v>98.322478613991393</v>
      </c>
      <c r="AF45" s="9">
        <v>98.321236252678005</v>
      </c>
      <c r="AG45" s="22">
        <v>98.329087224032804</v>
      </c>
      <c r="AH45" s="22">
        <v>98.328374539952904</v>
      </c>
      <c r="AI45" s="22">
        <v>98.339778376270601</v>
      </c>
      <c r="AJ45" s="22">
        <v>98.355415271602894</v>
      </c>
      <c r="AK45" s="22">
        <v>98.328471029883104</v>
      </c>
      <c r="AL45" s="22">
        <v>98.329891670478403</v>
      </c>
      <c r="AM45" s="22">
        <v>98.328109713292505</v>
      </c>
      <c r="AN45" s="22">
        <v>98.318035363979504</v>
      </c>
      <c r="AO45" s="22">
        <v>98.314837930306297</v>
      </c>
      <c r="AP45" s="22">
        <v>98.297503640735798</v>
      </c>
      <c r="AQ45" s="22">
        <v>98.277655867124295</v>
      </c>
      <c r="AR45" s="22">
        <v>98.277049667124203</v>
      </c>
    </row>
    <row r="46" spans="2:44" x14ac:dyDescent="0.25">
      <c r="B46" s="13"/>
      <c r="C46" s="13">
        <v>4</v>
      </c>
      <c r="D46" s="9"/>
      <c r="E46" s="9"/>
      <c r="F46" s="9"/>
      <c r="G46" s="9"/>
      <c r="H46" s="9">
        <v>98.509723579400799</v>
      </c>
      <c r="I46" s="9">
        <v>99.049419583206401</v>
      </c>
      <c r="J46" s="9">
        <v>99.027967595817501</v>
      </c>
      <c r="K46" s="9">
        <v>99.0969947170003</v>
      </c>
      <c r="L46" s="9">
        <v>98.975687148167594</v>
      </c>
      <c r="M46" s="9">
        <v>99.056360137346502</v>
      </c>
      <c r="N46" s="9">
        <v>99.021428910166904</v>
      </c>
      <c r="O46" s="9">
        <v>99.015998285644599</v>
      </c>
      <c r="P46" s="9">
        <v>99.087881698352405</v>
      </c>
      <c r="Q46" s="9">
        <v>99.104788351437804</v>
      </c>
      <c r="R46" s="9">
        <v>99.118805131974995</v>
      </c>
      <c r="S46" s="9">
        <v>99.0991746897421</v>
      </c>
      <c r="T46" s="9">
        <v>99.040801478587099</v>
      </c>
      <c r="U46" s="9">
        <v>99.040373755296301</v>
      </c>
      <c r="V46" s="9">
        <v>99.068167297865898</v>
      </c>
      <c r="W46" s="9">
        <v>99.077288947979298</v>
      </c>
      <c r="X46" s="9">
        <v>99.072659445914795</v>
      </c>
      <c r="Y46" s="9">
        <v>99.066150204550596</v>
      </c>
      <c r="Z46" s="9">
        <v>99.065078264320107</v>
      </c>
      <c r="AA46" s="9">
        <v>99.093063845883705</v>
      </c>
      <c r="AB46" s="9">
        <v>99.084651391770706</v>
      </c>
      <c r="AC46" s="9">
        <v>99.071921863777206</v>
      </c>
      <c r="AD46" s="9">
        <v>99.072280865281101</v>
      </c>
      <c r="AE46" s="9">
        <v>99.067524728368497</v>
      </c>
      <c r="AF46" s="9">
        <v>99.066295279576906</v>
      </c>
      <c r="AG46" s="22">
        <v>99.070602748950805</v>
      </c>
      <c r="AH46" s="22">
        <v>99.069795199187794</v>
      </c>
      <c r="AI46" s="22">
        <v>99.068814294517296</v>
      </c>
      <c r="AJ46" s="22">
        <v>99.080317093181307</v>
      </c>
      <c r="AK46" s="22">
        <v>99.086759001012894</v>
      </c>
      <c r="AL46" s="22">
        <v>99.100683305787101</v>
      </c>
      <c r="AM46" s="22">
        <v>99.0997260826001</v>
      </c>
      <c r="AN46" s="22">
        <v>99.092531939260098</v>
      </c>
      <c r="AO46" s="22">
        <v>99.106382023698799</v>
      </c>
      <c r="AP46" s="22">
        <v>99.121279122104994</v>
      </c>
      <c r="AQ46" s="22">
        <v>99.101508786866702</v>
      </c>
      <c r="AR46" s="22">
        <v>99.101891412579505</v>
      </c>
    </row>
    <row r="47" spans="2:44" x14ac:dyDescent="0.25">
      <c r="B47" s="16">
        <v>2005</v>
      </c>
      <c r="C47" s="16">
        <v>1</v>
      </c>
      <c r="D47" s="17"/>
      <c r="E47" s="17"/>
      <c r="F47" s="17"/>
      <c r="G47" s="17"/>
      <c r="H47" s="17"/>
      <c r="I47" s="17">
        <v>99.872214186144603</v>
      </c>
      <c r="J47" s="17">
        <v>99.714037583114802</v>
      </c>
      <c r="K47" s="17">
        <v>99.666678379286594</v>
      </c>
      <c r="L47" s="17">
        <v>99.570440789384605</v>
      </c>
      <c r="M47" s="17">
        <v>99.759807674613597</v>
      </c>
      <c r="N47" s="17">
        <v>99.738928554876907</v>
      </c>
      <c r="O47" s="17">
        <v>99.776550872814298</v>
      </c>
      <c r="P47" s="17">
        <v>99.818594477712296</v>
      </c>
      <c r="Q47" s="17">
        <v>99.797010293852694</v>
      </c>
      <c r="R47" s="17">
        <v>99.850162692797596</v>
      </c>
      <c r="S47" s="17">
        <v>99.790583281321503</v>
      </c>
      <c r="T47" s="17">
        <v>99.7832375945206</v>
      </c>
      <c r="U47" s="17">
        <v>99.772036609178201</v>
      </c>
      <c r="V47" s="17">
        <v>99.760651945089904</v>
      </c>
      <c r="W47" s="17">
        <v>99.739997840090396</v>
      </c>
      <c r="X47" s="17">
        <v>99.767063949395506</v>
      </c>
      <c r="Y47" s="17">
        <v>99.770052305183</v>
      </c>
      <c r="Z47" s="17">
        <v>99.755727851419906</v>
      </c>
      <c r="AA47" s="17">
        <v>99.708466509911901</v>
      </c>
      <c r="AB47" s="17">
        <v>99.707450728358197</v>
      </c>
      <c r="AC47" s="17">
        <v>99.724262185142194</v>
      </c>
      <c r="AD47" s="17">
        <v>99.725282273247799</v>
      </c>
      <c r="AE47" s="17">
        <v>99.751222951071995</v>
      </c>
      <c r="AF47" s="17">
        <v>99.751160006073803</v>
      </c>
      <c r="AG47" s="23">
        <v>99.743760173554904</v>
      </c>
      <c r="AH47" s="23">
        <v>99.744179355792397</v>
      </c>
      <c r="AI47" s="23">
        <v>99.730676368594203</v>
      </c>
      <c r="AJ47" s="23">
        <v>99.724213816289506</v>
      </c>
      <c r="AK47" s="23">
        <v>99.780214268016707</v>
      </c>
      <c r="AL47" s="23">
        <v>99.807313439560005</v>
      </c>
      <c r="AM47" s="23">
        <v>99.808749959633104</v>
      </c>
      <c r="AN47" s="23">
        <v>99.812291664355101</v>
      </c>
      <c r="AO47" s="23">
        <v>99.841397668784396</v>
      </c>
      <c r="AP47" s="23">
        <v>99.881371449079793</v>
      </c>
      <c r="AQ47" s="23">
        <v>99.885312756395095</v>
      </c>
      <c r="AR47" s="23">
        <v>99.886742406138097</v>
      </c>
    </row>
    <row r="48" spans="2:44" x14ac:dyDescent="0.25">
      <c r="B48" s="13"/>
      <c r="C48" s="13">
        <v>2</v>
      </c>
      <c r="D48" s="9"/>
      <c r="E48" s="9"/>
      <c r="F48" s="9"/>
      <c r="G48" s="9"/>
      <c r="H48" s="9"/>
      <c r="I48" s="9"/>
      <c r="J48" s="9">
        <v>100.387516088379</v>
      </c>
      <c r="K48" s="9">
        <v>99.936095604814497</v>
      </c>
      <c r="L48" s="9">
        <v>99.973131335882002</v>
      </c>
      <c r="M48" s="9">
        <v>100.11801729297299</v>
      </c>
      <c r="N48" s="9">
        <v>100.154358656822</v>
      </c>
      <c r="O48" s="9">
        <v>100.165302997358</v>
      </c>
      <c r="P48" s="9">
        <v>100.082298357458</v>
      </c>
      <c r="Q48" s="9">
        <v>100.057000907779</v>
      </c>
      <c r="R48" s="9">
        <v>100.00872925588099</v>
      </c>
      <c r="S48" s="9">
        <v>100.018808213087</v>
      </c>
      <c r="T48" s="9">
        <v>100.08166673618</v>
      </c>
      <c r="U48" s="9">
        <v>100.107557319737</v>
      </c>
      <c r="V48" s="9">
        <v>100.06749443858899</v>
      </c>
      <c r="W48" s="9">
        <v>100.06033301560601</v>
      </c>
      <c r="X48" s="9">
        <v>100.061848133962</v>
      </c>
      <c r="Y48" s="9">
        <v>100.072014656417</v>
      </c>
      <c r="Z48" s="9">
        <v>100.073669438322</v>
      </c>
      <c r="AA48" s="9">
        <v>100.044910378232</v>
      </c>
      <c r="AB48" s="9">
        <v>100.056509542871</v>
      </c>
      <c r="AC48" s="9">
        <v>100.07551360099001</v>
      </c>
      <c r="AD48" s="9">
        <v>100.0747829876</v>
      </c>
      <c r="AE48" s="9">
        <v>100.075571461403</v>
      </c>
      <c r="AF48" s="9">
        <v>100.07611853981101</v>
      </c>
      <c r="AG48" s="22">
        <v>100.073829161223</v>
      </c>
      <c r="AH48" s="22">
        <v>100.074939603326</v>
      </c>
      <c r="AI48" s="22">
        <v>100.076288025205</v>
      </c>
      <c r="AJ48" s="22">
        <v>100.07165425123</v>
      </c>
      <c r="AK48" s="22">
        <v>100.09388465556</v>
      </c>
      <c r="AL48" s="22">
        <v>100.099984939583</v>
      </c>
      <c r="AM48" s="22">
        <v>100.10063532608601</v>
      </c>
      <c r="AN48" s="22">
        <v>100.101765899146</v>
      </c>
      <c r="AO48" s="22">
        <v>100.097352332733</v>
      </c>
      <c r="AP48" s="22">
        <v>100.085041948396</v>
      </c>
      <c r="AQ48" s="22">
        <v>100.100651409923</v>
      </c>
      <c r="AR48" s="22">
        <v>100.099490002831</v>
      </c>
    </row>
    <row r="49" spans="2:44" x14ac:dyDescent="0.25">
      <c r="B49" s="13"/>
      <c r="C49" s="13">
        <v>3</v>
      </c>
      <c r="D49" s="9"/>
      <c r="E49" s="9"/>
      <c r="F49" s="9"/>
      <c r="G49" s="9"/>
      <c r="H49" s="9"/>
      <c r="I49" s="9"/>
      <c r="J49" s="9"/>
      <c r="K49" s="9">
        <v>99.931981480287504</v>
      </c>
      <c r="L49" s="9">
        <v>100.29628407679699</v>
      </c>
      <c r="M49" s="9">
        <v>100.179163085903</v>
      </c>
      <c r="N49" s="9">
        <v>100.215470501178</v>
      </c>
      <c r="O49" s="9">
        <v>100.172324495038</v>
      </c>
      <c r="P49" s="9">
        <v>99.988271090088205</v>
      </c>
      <c r="Q49" s="9">
        <v>99.957059222318307</v>
      </c>
      <c r="R49" s="9">
        <v>100.041384653055</v>
      </c>
      <c r="S49" s="9">
        <v>100.142147649321</v>
      </c>
      <c r="T49" s="9">
        <v>100.180780482207</v>
      </c>
      <c r="U49" s="9">
        <v>100.223876263725</v>
      </c>
      <c r="V49" s="9">
        <v>100.20879590111301</v>
      </c>
      <c r="W49" s="9">
        <v>100.222839088255</v>
      </c>
      <c r="X49" s="9">
        <v>100.202521229863</v>
      </c>
      <c r="Y49" s="9">
        <v>100.213554578032</v>
      </c>
      <c r="Z49" s="9">
        <v>100.229737514025</v>
      </c>
      <c r="AA49" s="9">
        <v>100.252834730722</v>
      </c>
      <c r="AB49" s="9">
        <v>100.256039342828</v>
      </c>
      <c r="AC49" s="9">
        <v>100.25880115531299</v>
      </c>
      <c r="AD49" s="9">
        <v>100.258498672659</v>
      </c>
      <c r="AE49" s="9">
        <v>100.24205277118401</v>
      </c>
      <c r="AF49" s="9">
        <v>100.242681428534</v>
      </c>
      <c r="AG49" s="22">
        <v>100.245840448438</v>
      </c>
      <c r="AH49" s="22">
        <v>100.246177232877</v>
      </c>
      <c r="AI49" s="22">
        <v>100.25434854407099</v>
      </c>
      <c r="AJ49" s="22">
        <v>100.252905213812</v>
      </c>
      <c r="AK49" s="22">
        <v>100.24559276174401</v>
      </c>
      <c r="AL49" s="22">
        <v>100.23342597661799</v>
      </c>
      <c r="AM49" s="22">
        <v>100.23323688666601</v>
      </c>
      <c r="AN49" s="22">
        <v>100.232740191199</v>
      </c>
      <c r="AO49" s="22">
        <v>100.21113668243299</v>
      </c>
      <c r="AP49" s="22">
        <v>100.181716310727</v>
      </c>
      <c r="AQ49" s="22">
        <v>100.194236928877</v>
      </c>
      <c r="AR49" s="22">
        <v>100.191503191736</v>
      </c>
    </row>
    <row r="50" spans="2:44" x14ac:dyDescent="0.25">
      <c r="B50" s="13"/>
      <c r="C50" s="13">
        <v>4</v>
      </c>
      <c r="D50" s="9"/>
      <c r="E50" s="9"/>
      <c r="F50" s="9"/>
      <c r="G50" s="9"/>
      <c r="H50" s="9"/>
      <c r="I50" s="9"/>
      <c r="J50" s="9"/>
      <c r="K50" s="9"/>
      <c r="L50" s="9">
        <v>100.881299597064</v>
      </c>
      <c r="M50" s="9">
        <v>100.245221878321</v>
      </c>
      <c r="N50" s="9">
        <v>100.21606016977201</v>
      </c>
      <c r="O50" s="9">
        <v>100.179030350391</v>
      </c>
      <c r="P50" s="9">
        <v>100.006964411114</v>
      </c>
      <c r="Q50" s="9">
        <v>99.921817528376096</v>
      </c>
      <c r="R50" s="9">
        <v>100.33861110348001</v>
      </c>
      <c r="S50" s="9">
        <v>100.408793147734</v>
      </c>
      <c r="T50" s="9">
        <v>100.389051813843</v>
      </c>
      <c r="U50" s="9">
        <v>100.375713643558</v>
      </c>
      <c r="V50" s="9">
        <v>100.395225040753</v>
      </c>
      <c r="W50" s="9">
        <v>100.40632163854799</v>
      </c>
      <c r="X50" s="9">
        <v>100.401754303923</v>
      </c>
      <c r="Y50" s="9">
        <v>100.42485185524301</v>
      </c>
      <c r="Z50" s="9">
        <v>100.44578361501399</v>
      </c>
      <c r="AA50" s="9">
        <v>100.46808414349699</v>
      </c>
      <c r="AB50" s="9">
        <v>100.46008713024401</v>
      </c>
      <c r="AC50" s="9">
        <v>100.47176474180201</v>
      </c>
      <c r="AD50" s="9">
        <v>100.474137889061</v>
      </c>
      <c r="AE50" s="9">
        <v>100.477050500383</v>
      </c>
      <c r="AF50" s="9">
        <v>100.47817199052599</v>
      </c>
      <c r="AG50" s="22">
        <v>100.47709538248201</v>
      </c>
      <c r="AH50" s="22">
        <v>100.477786252995</v>
      </c>
      <c r="AI50" s="22">
        <v>100.477796233996</v>
      </c>
      <c r="AJ50" s="22">
        <v>100.47257831658099</v>
      </c>
      <c r="AK50" s="22">
        <v>100.49957523766101</v>
      </c>
      <c r="AL50" s="22">
        <v>100.50723528281399</v>
      </c>
      <c r="AM50" s="22">
        <v>100.50806948421901</v>
      </c>
      <c r="AN50" s="22">
        <v>100.509574725193</v>
      </c>
      <c r="AO50" s="22">
        <v>100.51051473399301</v>
      </c>
      <c r="AP50" s="22">
        <v>100.507701921063</v>
      </c>
      <c r="AQ50" s="22">
        <v>100.518475185431</v>
      </c>
      <c r="AR50" s="22">
        <v>100.51769809519099</v>
      </c>
    </row>
    <row r="51" spans="2:44" x14ac:dyDescent="0.25">
      <c r="B51" s="16">
        <v>2006</v>
      </c>
      <c r="C51" s="16">
        <v>1</v>
      </c>
      <c r="D51" s="17"/>
      <c r="E51" s="17"/>
      <c r="F51" s="17"/>
      <c r="G51" s="17"/>
      <c r="H51" s="17"/>
      <c r="I51" s="17"/>
      <c r="J51" s="17"/>
      <c r="K51" s="17"/>
      <c r="L51" s="17"/>
      <c r="M51" s="17">
        <v>100.210473473848</v>
      </c>
      <c r="N51" s="17">
        <v>100.007263368176</v>
      </c>
      <c r="O51" s="17">
        <v>100.033545665367</v>
      </c>
      <c r="P51" s="17">
        <v>99.9665505585386</v>
      </c>
      <c r="Q51" s="17">
        <v>99.872774397929504</v>
      </c>
      <c r="R51" s="17">
        <v>100.13140857442799</v>
      </c>
      <c r="S51" s="17">
        <v>100.09540014988499</v>
      </c>
      <c r="T51" s="17">
        <v>100.064302381796</v>
      </c>
      <c r="U51" s="17">
        <v>100.040630991285</v>
      </c>
      <c r="V51" s="17">
        <v>100.017658087415</v>
      </c>
      <c r="W51" s="17">
        <v>100.00009327383199</v>
      </c>
      <c r="X51" s="17">
        <v>100.02035469358501</v>
      </c>
      <c r="Y51" s="17">
        <v>100.033473267191</v>
      </c>
      <c r="Z51" s="17">
        <v>100.038769667233</v>
      </c>
      <c r="AA51" s="17">
        <v>100.08249348195299</v>
      </c>
      <c r="AB51" s="17">
        <v>100.037832318162</v>
      </c>
      <c r="AC51" s="17">
        <v>100.028088018048</v>
      </c>
      <c r="AD51" s="17">
        <v>100.031427281598</v>
      </c>
      <c r="AE51" s="17">
        <v>100.04658353228299</v>
      </c>
      <c r="AF51" s="17">
        <v>100.046755179743</v>
      </c>
      <c r="AG51" s="23">
        <v>100.04276339319</v>
      </c>
      <c r="AH51" s="23">
        <v>100.044442067538</v>
      </c>
      <c r="AI51" s="23">
        <v>100.039543576808</v>
      </c>
      <c r="AJ51" s="23">
        <v>100.04119676481901</v>
      </c>
      <c r="AK51" s="23">
        <v>100.071120584875</v>
      </c>
      <c r="AL51" s="23">
        <v>100.09120500397999</v>
      </c>
      <c r="AM51" s="23">
        <v>100.09189504576101</v>
      </c>
      <c r="AN51" s="23">
        <v>100.090909582896</v>
      </c>
      <c r="AO51" s="23">
        <v>100.10413776405299</v>
      </c>
      <c r="AP51" s="23">
        <v>100.114472392777</v>
      </c>
      <c r="AQ51" s="23">
        <v>100.116183614924</v>
      </c>
      <c r="AR51" s="23">
        <v>100.11764889804699</v>
      </c>
    </row>
    <row r="52" spans="2:44" x14ac:dyDescent="0.25">
      <c r="B52" s="13"/>
      <c r="C52" s="13">
        <v>2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>
        <v>99.861414074166603</v>
      </c>
      <c r="O52" s="9">
        <v>100.00691086431</v>
      </c>
      <c r="P52" s="9">
        <v>99.951378643957298</v>
      </c>
      <c r="Q52" s="9">
        <v>99.915681192257793</v>
      </c>
      <c r="R52" s="9">
        <v>99.776924112726206</v>
      </c>
      <c r="S52" s="9">
        <v>99.741343728013405</v>
      </c>
      <c r="T52" s="9">
        <v>99.7891987077506</v>
      </c>
      <c r="U52" s="9">
        <v>99.814157043600105</v>
      </c>
      <c r="V52" s="9">
        <v>99.750382166472406</v>
      </c>
      <c r="W52" s="9">
        <v>99.692649510924497</v>
      </c>
      <c r="X52" s="9">
        <v>99.759615653205103</v>
      </c>
      <c r="Y52" s="9">
        <v>99.687409365201304</v>
      </c>
      <c r="Z52" s="9">
        <v>99.6008138541048</v>
      </c>
      <c r="AA52" s="9">
        <v>99.6252682153644</v>
      </c>
      <c r="AB52" s="9">
        <v>99.545043317781804</v>
      </c>
      <c r="AC52" s="9">
        <v>99.499085782999501</v>
      </c>
      <c r="AD52" s="9">
        <v>99.504346800550096</v>
      </c>
      <c r="AE52" s="9">
        <v>99.537657161808696</v>
      </c>
      <c r="AF52" s="9">
        <v>99.534957371267595</v>
      </c>
      <c r="AG52" s="22">
        <v>99.520461671023298</v>
      </c>
      <c r="AH52" s="22">
        <v>99.521038675006196</v>
      </c>
      <c r="AI52" s="22">
        <v>99.505313646485902</v>
      </c>
      <c r="AJ52" s="22">
        <v>99.5137731700584</v>
      </c>
      <c r="AK52" s="22">
        <v>99.507702437399004</v>
      </c>
      <c r="AL52" s="22">
        <v>99.522635741648898</v>
      </c>
      <c r="AM52" s="22">
        <v>99.521822638065899</v>
      </c>
      <c r="AN52" s="22">
        <v>99.517779852180993</v>
      </c>
      <c r="AO52" s="22">
        <v>99.545514786111994</v>
      </c>
      <c r="AP52" s="22">
        <v>99.568227015903702</v>
      </c>
      <c r="AQ52" s="22">
        <v>99.554667823602301</v>
      </c>
      <c r="AR52" s="22">
        <v>99.558714680475006</v>
      </c>
    </row>
    <row r="53" spans="2:44" x14ac:dyDescent="0.25">
      <c r="B53" s="13"/>
      <c r="C53" s="13">
        <v>3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>
        <v>100.384539832163</v>
      </c>
      <c r="P53" s="9">
        <v>100.04493909833801</v>
      </c>
      <c r="Q53" s="9">
        <v>100.07093288626299</v>
      </c>
      <c r="R53" s="9">
        <v>99.890657485094096</v>
      </c>
      <c r="S53" s="9">
        <v>99.908433891196395</v>
      </c>
      <c r="T53" s="9">
        <v>99.899307875193202</v>
      </c>
      <c r="U53" s="9">
        <v>99.972564978587698</v>
      </c>
      <c r="V53" s="9">
        <v>99.918011003799194</v>
      </c>
      <c r="W53" s="9">
        <v>99.843980773031006</v>
      </c>
      <c r="X53" s="9">
        <v>99.954788568910104</v>
      </c>
      <c r="Y53" s="9">
        <v>99.822649078880701</v>
      </c>
      <c r="Z53" s="9">
        <v>99.693139656821899</v>
      </c>
      <c r="AA53" s="9">
        <v>99.640089185792803</v>
      </c>
      <c r="AB53" s="9">
        <v>99.565785682519206</v>
      </c>
      <c r="AC53" s="9">
        <v>99.548411419934297</v>
      </c>
      <c r="AD53" s="9">
        <v>99.551954589296599</v>
      </c>
      <c r="AE53" s="9">
        <v>99.602433333680295</v>
      </c>
      <c r="AF53" s="9">
        <v>99.601243456713703</v>
      </c>
      <c r="AG53" s="22">
        <v>99.5734501034283</v>
      </c>
      <c r="AH53" s="22">
        <v>99.573534898895403</v>
      </c>
      <c r="AI53" s="22">
        <v>99.550436320163698</v>
      </c>
      <c r="AJ53" s="22">
        <v>99.539853073292505</v>
      </c>
      <c r="AK53" s="22">
        <v>99.536165681959503</v>
      </c>
      <c r="AL53" s="22">
        <v>99.538513954999999</v>
      </c>
      <c r="AM53" s="22">
        <v>99.538994277206797</v>
      </c>
      <c r="AN53" s="22">
        <v>99.545620675124496</v>
      </c>
      <c r="AO53" s="22">
        <v>99.577001082248898</v>
      </c>
      <c r="AP53" s="22">
        <v>99.606379291340701</v>
      </c>
      <c r="AQ53" s="22">
        <v>99.614528440812705</v>
      </c>
      <c r="AR53" s="22">
        <v>99.618024371909399</v>
      </c>
    </row>
    <row r="54" spans="2:44" x14ac:dyDescent="0.25">
      <c r="B54" s="13"/>
      <c r="C54" s="13">
        <v>4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>
        <v>99.904281605273397</v>
      </c>
      <c r="Q54" s="9">
        <v>100.081494999424</v>
      </c>
      <c r="R54" s="9">
        <v>100.11982286126</v>
      </c>
      <c r="S54" s="9">
        <v>100.12532785008899</v>
      </c>
      <c r="T54" s="9">
        <v>100.00539382995299</v>
      </c>
      <c r="U54" s="9">
        <v>100.013260377959</v>
      </c>
      <c r="V54" s="9">
        <v>100.015610168737</v>
      </c>
      <c r="W54" s="9">
        <v>99.972789356169898</v>
      </c>
      <c r="X54" s="9">
        <v>100.05705453469299</v>
      </c>
      <c r="Y54" s="9">
        <v>100.00479633061499</v>
      </c>
      <c r="Z54" s="9">
        <v>99.965922768153703</v>
      </c>
      <c r="AA54" s="9">
        <v>99.901698660801003</v>
      </c>
      <c r="AB54" s="9">
        <v>99.857354044032803</v>
      </c>
      <c r="AC54" s="9">
        <v>99.895936358328896</v>
      </c>
      <c r="AD54" s="9">
        <v>99.895246917125803</v>
      </c>
      <c r="AE54" s="9">
        <v>99.937389887828203</v>
      </c>
      <c r="AF54" s="9">
        <v>99.941014504427898</v>
      </c>
      <c r="AG54" s="22">
        <v>99.921024856212696</v>
      </c>
      <c r="AH54" s="22">
        <v>99.923741159577602</v>
      </c>
      <c r="AI54" s="22">
        <v>99.909087480673705</v>
      </c>
      <c r="AJ54" s="22">
        <v>99.895189647216597</v>
      </c>
      <c r="AK54" s="22">
        <v>99.920599777451002</v>
      </c>
      <c r="AL54" s="22">
        <v>99.933365505840897</v>
      </c>
      <c r="AM54" s="22">
        <v>99.935150572962101</v>
      </c>
      <c r="AN54" s="22">
        <v>99.941866743890102</v>
      </c>
      <c r="AO54" s="22">
        <v>99.958540071412102</v>
      </c>
      <c r="AP54" s="22">
        <v>99.967741792377097</v>
      </c>
      <c r="AQ54" s="22">
        <v>99.989806449782805</v>
      </c>
      <c r="AR54" s="22">
        <v>99.990979857070201</v>
      </c>
    </row>
    <row r="55" spans="2:44" x14ac:dyDescent="0.25">
      <c r="B55" s="16">
        <v>2007</v>
      </c>
      <c r="C55" s="16">
        <v>1</v>
      </c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>
        <v>100.128291289074</v>
      </c>
      <c r="R55" s="17">
        <v>100.842272821782</v>
      </c>
      <c r="S55" s="17">
        <v>100.65169860700701</v>
      </c>
      <c r="T55" s="17">
        <v>100.70393206064399</v>
      </c>
      <c r="U55" s="17">
        <v>100.489997750309</v>
      </c>
      <c r="V55" s="17">
        <v>100.522367158607</v>
      </c>
      <c r="W55" s="17">
        <v>100.534547782885</v>
      </c>
      <c r="X55" s="17">
        <v>100.524315689971</v>
      </c>
      <c r="Y55" s="17">
        <v>100.61398388457501</v>
      </c>
      <c r="Z55" s="17">
        <v>100.661385921991</v>
      </c>
      <c r="AA55" s="17">
        <v>100.69405796716801</v>
      </c>
      <c r="AB55" s="17">
        <v>100.70236691344</v>
      </c>
      <c r="AC55" s="17">
        <v>100.73033092964999</v>
      </c>
      <c r="AD55" s="17">
        <v>100.73618976178</v>
      </c>
      <c r="AE55" s="17">
        <v>100.77882025829</v>
      </c>
      <c r="AF55" s="17">
        <v>100.780322665008</v>
      </c>
      <c r="AG55" s="23">
        <v>100.771934501969</v>
      </c>
      <c r="AH55" s="23">
        <v>100.775202120339</v>
      </c>
      <c r="AI55" s="23">
        <v>100.76712639182399</v>
      </c>
      <c r="AJ55" s="23">
        <v>100.762265059108</v>
      </c>
      <c r="AK55" s="23">
        <v>100.769945087403</v>
      </c>
      <c r="AL55" s="23">
        <v>100.792615673292</v>
      </c>
      <c r="AM55" s="23">
        <v>100.79434357707299</v>
      </c>
      <c r="AN55" s="23">
        <v>100.79914727702</v>
      </c>
      <c r="AO55" s="23">
        <v>100.820750989942</v>
      </c>
      <c r="AP55" s="23">
        <v>100.82588022258</v>
      </c>
      <c r="AQ55" s="23">
        <v>100.819788619392</v>
      </c>
      <c r="AR55" s="23">
        <v>100.827342363638</v>
      </c>
    </row>
    <row r="56" spans="2:44" x14ac:dyDescent="0.25">
      <c r="B56" s="13"/>
      <c r="C56" s="13">
        <v>2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>
        <v>101.924354552644</v>
      </c>
      <c r="S56" s="9">
        <v>101.380943684816</v>
      </c>
      <c r="T56" s="9">
        <v>101.775141447187</v>
      </c>
      <c r="U56" s="9">
        <v>101.456590860885</v>
      </c>
      <c r="V56" s="9">
        <v>101.446699570463</v>
      </c>
      <c r="W56" s="9">
        <v>101.47799789448899</v>
      </c>
      <c r="X56" s="9">
        <v>101.41836141664901</v>
      </c>
      <c r="Y56" s="9">
        <v>101.519395111946</v>
      </c>
      <c r="Z56" s="9">
        <v>101.58018394596</v>
      </c>
      <c r="AA56" s="9">
        <v>101.68097789958701</v>
      </c>
      <c r="AB56" s="9">
        <v>101.735380678455</v>
      </c>
      <c r="AC56" s="9">
        <v>101.737529825591</v>
      </c>
      <c r="AD56" s="9">
        <v>101.74322663850501</v>
      </c>
      <c r="AE56" s="9">
        <v>101.752076723458</v>
      </c>
      <c r="AF56" s="9">
        <v>101.74547225056</v>
      </c>
      <c r="AG56" s="22">
        <v>101.73967624352601</v>
      </c>
      <c r="AH56" s="22">
        <v>101.739132470203</v>
      </c>
      <c r="AI56" s="22">
        <v>101.737768960211</v>
      </c>
      <c r="AJ56" s="22">
        <v>101.740558898998</v>
      </c>
      <c r="AK56" s="22">
        <v>101.756152015056</v>
      </c>
      <c r="AL56" s="22">
        <v>101.769744312404</v>
      </c>
      <c r="AM56" s="22">
        <v>101.770024602337</v>
      </c>
      <c r="AN56" s="22">
        <v>101.773287496525</v>
      </c>
      <c r="AO56" s="22">
        <v>101.784638503408</v>
      </c>
      <c r="AP56" s="22">
        <v>101.789437255447</v>
      </c>
      <c r="AQ56" s="22">
        <v>101.790663875772</v>
      </c>
      <c r="AR56" s="22">
        <v>101.792345971251</v>
      </c>
    </row>
    <row r="57" spans="2:44" x14ac:dyDescent="0.25">
      <c r="B57" s="13"/>
      <c r="C57" s="13">
        <v>3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>
        <v>101.662955121438</v>
      </c>
      <c r="T57" s="9">
        <v>102.546896915197</v>
      </c>
      <c r="U57" s="9">
        <v>102.387647233911</v>
      </c>
      <c r="V57" s="9">
        <v>102.34487435899899</v>
      </c>
      <c r="W57" s="9">
        <v>102.366350733733</v>
      </c>
      <c r="X57" s="9">
        <v>102.350105938426</v>
      </c>
      <c r="Y57" s="9">
        <v>102.314824775736</v>
      </c>
      <c r="Z57" s="9">
        <v>102.374242688436</v>
      </c>
      <c r="AA57" s="9">
        <v>102.493670439978</v>
      </c>
      <c r="AB57" s="9">
        <v>102.492581757457</v>
      </c>
      <c r="AC57" s="9">
        <v>102.472961646323</v>
      </c>
      <c r="AD57" s="9">
        <v>102.46487608783001</v>
      </c>
      <c r="AE57" s="9">
        <v>102.40593360336101</v>
      </c>
      <c r="AF57" s="9">
        <v>102.404148441907</v>
      </c>
      <c r="AG57" s="22">
        <v>102.419278858292</v>
      </c>
      <c r="AH57" s="22">
        <v>102.414389277436</v>
      </c>
      <c r="AI57" s="22">
        <v>102.425343863175</v>
      </c>
      <c r="AJ57" s="22">
        <v>102.422233414701</v>
      </c>
      <c r="AK57" s="22">
        <v>102.487392964989</v>
      </c>
      <c r="AL57" s="22">
        <v>102.48204432441899</v>
      </c>
      <c r="AM57" s="22">
        <v>102.48068268658101</v>
      </c>
      <c r="AN57" s="22">
        <v>102.47172028032</v>
      </c>
      <c r="AO57" s="22">
        <v>102.45291312010799</v>
      </c>
      <c r="AP57" s="22">
        <v>102.44840970326101</v>
      </c>
      <c r="AQ57" s="22">
        <v>102.470528846313</v>
      </c>
      <c r="AR57" s="22">
        <v>102.46077096440899</v>
      </c>
    </row>
    <row r="58" spans="2:44" x14ac:dyDescent="0.25">
      <c r="B58" s="13"/>
      <c r="C58" s="13">
        <v>4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>
        <v>103.168990713258</v>
      </c>
      <c r="U58" s="9">
        <v>103.38265093035299</v>
      </c>
      <c r="V58" s="9">
        <v>103.411076339874</v>
      </c>
      <c r="W58" s="9">
        <v>103.406465022601</v>
      </c>
      <c r="X58" s="9">
        <v>103.458303348436</v>
      </c>
      <c r="Y58" s="9">
        <v>103.384804590527</v>
      </c>
      <c r="Z58" s="9">
        <v>103.428874404138</v>
      </c>
      <c r="AA58" s="9">
        <v>103.46884772041101</v>
      </c>
      <c r="AB58" s="9">
        <v>103.397825855181</v>
      </c>
      <c r="AC58" s="9">
        <v>103.379610335699</v>
      </c>
      <c r="AD58" s="9">
        <v>103.370779737641</v>
      </c>
      <c r="AE58" s="9">
        <v>103.35372456669</v>
      </c>
      <c r="AF58" s="9">
        <v>103.36269876234699</v>
      </c>
      <c r="AG58" s="22">
        <v>103.369941071803</v>
      </c>
      <c r="AH58" s="22">
        <v>103.37076274573</v>
      </c>
      <c r="AI58" s="22">
        <v>103.373870380707</v>
      </c>
      <c r="AJ58" s="22">
        <v>103.374002186141</v>
      </c>
      <c r="AK58" s="22">
        <v>103.31662210683901</v>
      </c>
      <c r="AL58" s="22">
        <v>103.28710409182899</v>
      </c>
      <c r="AM58" s="22">
        <v>103.28705131850801</v>
      </c>
      <c r="AN58" s="22">
        <v>103.287637409837</v>
      </c>
      <c r="AO58" s="22">
        <v>103.281304119513</v>
      </c>
      <c r="AP58" s="22">
        <v>103.291743605676</v>
      </c>
      <c r="AQ58" s="22">
        <v>103.271943982446</v>
      </c>
      <c r="AR58" s="22">
        <v>103.270619070935</v>
      </c>
    </row>
    <row r="59" spans="2:44" x14ac:dyDescent="0.25">
      <c r="B59" s="16">
        <v>2008</v>
      </c>
      <c r="C59" s="16">
        <v>1</v>
      </c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>
        <v>104.2637683918</v>
      </c>
      <c r="V59" s="17">
        <v>104.56363807565801</v>
      </c>
      <c r="W59" s="17">
        <v>104.537390741628</v>
      </c>
      <c r="X59" s="17">
        <v>104.58502034756999</v>
      </c>
      <c r="Y59" s="17">
        <v>104.60317686362301</v>
      </c>
      <c r="Z59" s="17">
        <v>104.58172140871299</v>
      </c>
      <c r="AA59" s="17">
        <v>104.45815463792999</v>
      </c>
      <c r="AB59" s="17">
        <v>104.464072810715</v>
      </c>
      <c r="AC59" s="17">
        <v>104.45967778098</v>
      </c>
      <c r="AD59" s="17">
        <v>104.477179350477</v>
      </c>
      <c r="AE59" s="17">
        <v>104.59816627721101</v>
      </c>
      <c r="AF59" s="17">
        <v>104.605196129014</v>
      </c>
      <c r="AG59" s="23">
        <v>104.580952091331</v>
      </c>
      <c r="AH59" s="23">
        <v>104.58601630730701</v>
      </c>
      <c r="AI59" s="23">
        <v>104.565439962912</v>
      </c>
      <c r="AJ59" s="23">
        <v>104.54388279629499</v>
      </c>
      <c r="AK59" s="23">
        <v>104.36599854561899</v>
      </c>
      <c r="AL59" s="23">
        <v>104.323074444992</v>
      </c>
      <c r="AM59" s="23">
        <v>104.32559915273799</v>
      </c>
      <c r="AN59" s="23">
        <v>104.355218249188</v>
      </c>
      <c r="AO59" s="23">
        <v>104.378688604556</v>
      </c>
      <c r="AP59" s="23">
        <v>104.39263858134601</v>
      </c>
      <c r="AQ59" s="23">
        <v>104.34698913311099</v>
      </c>
      <c r="AR59" s="23">
        <v>104.36842146378</v>
      </c>
    </row>
    <row r="60" spans="2:44" x14ac:dyDescent="0.25">
      <c r="B60" s="13"/>
      <c r="C60" s="13">
        <v>2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>
        <v>105.313092951413</v>
      </c>
      <c r="W60" s="9">
        <v>105.22873201269999</v>
      </c>
      <c r="X60" s="9">
        <v>105.217484546089</v>
      </c>
      <c r="Y60" s="9">
        <v>105.264775832772</v>
      </c>
      <c r="Z60" s="9">
        <v>105.213617959125</v>
      </c>
      <c r="AA60" s="9">
        <v>105.16386839873999</v>
      </c>
      <c r="AB60" s="9">
        <v>105.265298951042</v>
      </c>
      <c r="AC60" s="9">
        <v>105.25963568922199</v>
      </c>
      <c r="AD60" s="9">
        <v>105.275366645475</v>
      </c>
      <c r="AE60" s="9">
        <v>105.291345794767</v>
      </c>
      <c r="AF60" s="9">
        <v>105.270311252588</v>
      </c>
      <c r="AG60" s="22">
        <v>105.251339354186</v>
      </c>
      <c r="AH60" s="22">
        <v>105.248639674556</v>
      </c>
      <c r="AI60" s="22">
        <v>105.245890123292</v>
      </c>
      <c r="AJ60" s="22">
        <v>105.264482590722</v>
      </c>
      <c r="AK60" s="22">
        <v>105.179482716358</v>
      </c>
      <c r="AL60" s="22">
        <v>105.158384139174</v>
      </c>
      <c r="AM60" s="22">
        <v>105.156205947847</v>
      </c>
      <c r="AN60" s="22">
        <v>105.165274952665</v>
      </c>
      <c r="AO60" s="22">
        <v>105.145230259483</v>
      </c>
      <c r="AP60" s="22">
        <v>105.125147543629</v>
      </c>
      <c r="AQ60" s="22">
        <v>105.12831419596201</v>
      </c>
      <c r="AR60" s="22">
        <v>105.130849803842</v>
      </c>
    </row>
    <row r="61" spans="2:44" x14ac:dyDescent="0.25">
      <c r="B61" s="13"/>
      <c r="C61" s="13">
        <v>3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v>105.749152072372</v>
      </c>
      <c r="X61" s="9">
        <v>105.60438613620801</v>
      </c>
      <c r="Y61" s="9">
        <v>105.57672723940701</v>
      </c>
      <c r="Z61" s="9">
        <v>105.549341709704</v>
      </c>
      <c r="AA61" s="9">
        <v>105.672046399915</v>
      </c>
      <c r="AB61" s="9">
        <v>105.682512830896</v>
      </c>
      <c r="AC61" s="9">
        <v>105.592626324181</v>
      </c>
      <c r="AD61" s="9">
        <v>105.580381839712</v>
      </c>
      <c r="AE61" s="9">
        <v>105.432674837606</v>
      </c>
      <c r="AF61" s="9">
        <v>105.425715535669</v>
      </c>
      <c r="AG61" s="22">
        <v>105.47782079109599</v>
      </c>
      <c r="AH61" s="22">
        <v>105.464472071825</v>
      </c>
      <c r="AI61" s="22">
        <v>105.489187629635</v>
      </c>
      <c r="AJ61" s="22">
        <v>105.521756175015</v>
      </c>
      <c r="AK61" s="22">
        <v>105.586348338132</v>
      </c>
      <c r="AL61" s="22">
        <v>105.574956146971</v>
      </c>
      <c r="AM61" s="22">
        <v>105.568335158116</v>
      </c>
      <c r="AN61" s="22">
        <v>105.527145814343</v>
      </c>
      <c r="AO61" s="22">
        <v>105.471618727623</v>
      </c>
      <c r="AP61" s="22">
        <v>105.450645798222</v>
      </c>
      <c r="AQ61" s="22">
        <v>105.456823306448</v>
      </c>
      <c r="AR61" s="22">
        <v>105.44175171493301</v>
      </c>
    </row>
    <row r="62" spans="2:44" x14ac:dyDescent="0.25">
      <c r="B62" s="13"/>
      <c r="C62" s="13">
        <v>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>
        <v>106.00322837439001</v>
      </c>
      <c r="Y62" s="9">
        <v>105.692034410734</v>
      </c>
      <c r="Z62" s="9">
        <v>105.723972520741</v>
      </c>
      <c r="AA62" s="9">
        <v>105.828823133341</v>
      </c>
      <c r="AB62" s="9">
        <v>105.72175357584599</v>
      </c>
      <c r="AC62" s="9">
        <v>105.711587175139</v>
      </c>
      <c r="AD62" s="9">
        <v>105.684674279459</v>
      </c>
      <c r="AE62" s="9">
        <v>105.641045320076</v>
      </c>
      <c r="AF62" s="9">
        <v>105.665316831452</v>
      </c>
      <c r="AG62" s="22">
        <v>105.675204646388</v>
      </c>
      <c r="AH62" s="22">
        <v>105.686679112218</v>
      </c>
      <c r="AI62" s="22">
        <v>105.70210353625301</v>
      </c>
      <c r="AJ62" s="22">
        <v>105.701747695344</v>
      </c>
      <c r="AK62" s="22">
        <v>105.71843462300301</v>
      </c>
      <c r="AL62" s="22">
        <v>105.718699854082</v>
      </c>
      <c r="AM62" s="22">
        <v>105.721282432219</v>
      </c>
      <c r="AN62" s="22">
        <v>105.712254459023</v>
      </c>
      <c r="AO62" s="22">
        <v>105.711596695151</v>
      </c>
      <c r="AP62" s="22">
        <v>105.716193969038</v>
      </c>
      <c r="AQ62" s="22">
        <v>105.707118805929</v>
      </c>
      <c r="AR62" s="22">
        <v>105.700993977203</v>
      </c>
    </row>
    <row r="63" spans="2:44" x14ac:dyDescent="0.25">
      <c r="B63" s="16">
        <v>2009</v>
      </c>
      <c r="C63" s="16">
        <v>1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>
        <v>105.88441120715299</v>
      </c>
      <c r="Z63" s="17">
        <v>106.08812557261101</v>
      </c>
      <c r="AA63" s="17">
        <v>105.961029038051</v>
      </c>
      <c r="AB63" s="17">
        <v>105.854385195196</v>
      </c>
      <c r="AC63" s="17">
        <v>106.089508373915</v>
      </c>
      <c r="AD63" s="17">
        <v>106.09910711347899</v>
      </c>
      <c r="AE63" s="17">
        <v>106.292446544085</v>
      </c>
      <c r="AF63" s="17">
        <v>106.307476413644</v>
      </c>
      <c r="AG63" s="23">
        <v>106.24103312119099</v>
      </c>
      <c r="AH63" s="23">
        <v>106.25843159257801</v>
      </c>
      <c r="AI63" s="23">
        <v>106.21955937224401</v>
      </c>
      <c r="AJ63" s="23">
        <v>106.188861080192</v>
      </c>
      <c r="AK63" s="23">
        <v>106.15861687363901</v>
      </c>
      <c r="AL63" s="23">
        <v>106.190185314763</v>
      </c>
      <c r="AM63" s="23">
        <v>106.195619419621</v>
      </c>
      <c r="AN63" s="23">
        <v>106.22451129266901</v>
      </c>
      <c r="AO63" s="23">
        <v>106.270253882636</v>
      </c>
      <c r="AP63" s="23">
        <v>106.27696961789</v>
      </c>
      <c r="AQ63" s="23">
        <v>106.295420110789</v>
      </c>
      <c r="AR63" s="23">
        <v>106.293116259222</v>
      </c>
    </row>
    <row r="64" spans="2:44" x14ac:dyDescent="0.25">
      <c r="B64" s="13"/>
      <c r="C64" s="13">
        <v>2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>
        <v>106.76793449639401</v>
      </c>
      <c r="AA64" s="9">
        <v>106.205276158809</v>
      </c>
      <c r="AB64" s="9">
        <v>106.417407874638</v>
      </c>
      <c r="AC64" s="9">
        <v>106.552793622903</v>
      </c>
      <c r="AD64" s="9">
        <v>106.638961702419</v>
      </c>
      <c r="AE64" s="9">
        <v>106.880832398108</v>
      </c>
      <c r="AF64" s="9">
        <v>106.85382012777499</v>
      </c>
      <c r="AG64" s="22">
        <v>106.82986649391501</v>
      </c>
      <c r="AH64" s="22">
        <v>106.818794654843</v>
      </c>
      <c r="AI64" s="22">
        <v>106.750878849625</v>
      </c>
      <c r="AJ64" s="22">
        <v>106.66252485449201</v>
      </c>
      <c r="AK64" s="22">
        <v>106.566103672098</v>
      </c>
      <c r="AL64" s="22">
        <v>106.59389865983999</v>
      </c>
      <c r="AM64" s="22">
        <v>106.599678346084</v>
      </c>
      <c r="AN64" s="22">
        <v>106.667362251573</v>
      </c>
      <c r="AO64" s="22">
        <v>106.786069896813</v>
      </c>
      <c r="AP64" s="22">
        <v>106.803071660825</v>
      </c>
      <c r="AQ64" s="22">
        <v>106.755838104847</v>
      </c>
      <c r="AR64" s="22">
        <v>106.840556879376</v>
      </c>
    </row>
    <row r="65" spans="2:44" x14ac:dyDescent="0.25">
      <c r="B65" s="13"/>
      <c r="C65" s="13">
        <v>3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>
        <v>106.42975411878599</v>
      </c>
      <c r="AB65" s="9">
        <v>107.22235892245099</v>
      </c>
      <c r="AC65" s="9">
        <v>106.670360451848</v>
      </c>
      <c r="AD65" s="9">
        <v>106.76553325726201</v>
      </c>
      <c r="AE65" s="9">
        <v>106.903634925353</v>
      </c>
      <c r="AF65" s="9">
        <v>106.903688603463</v>
      </c>
      <c r="AG65" s="22">
        <v>106.968459181092</v>
      </c>
      <c r="AH65" s="22">
        <v>106.953997264256</v>
      </c>
      <c r="AI65" s="22">
        <v>106.917390456638</v>
      </c>
      <c r="AJ65" s="22">
        <v>106.742716919637</v>
      </c>
      <c r="AK65" s="22">
        <v>106.639740233572</v>
      </c>
      <c r="AL65" s="22">
        <v>106.620684480869</v>
      </c>
      <c r="AM65" s="22">
        <v>106.63057862076199</v>
      </c>
      <c r="AN65" s="22">
        <v>106.729363143711</v>
      </c>
      <c r="AO65" s="22">
        <v>106.89114777389101</v>
      </c>
      <c r="AP65" s="22">
        <v>106.91214776758601</v>
      </c>
      <c r="AQ65" s="22">
        <v>106.77520915986599</v>
      </c>
      <c r="AR65" s="22">
        <v>106.94986747196501</v>
      </c>
    </row>
    <row r="66" spans="2:44" x14ac:dyDescent="0.25">
      <c r="B66" s="13"/>
      <c r="C66" s="13">
        <v>4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>
        <v>108.041498868646</v>
      </c>
      <c r="AC66" s="9">
        <v>106.698593688939</v>
      </c>
      <c r="AD66" s="9">
        <v>106.682210564847</v>
      </c>
      <c r="AE66" s="9">
        <v>106.54944546445699</v>
      </c>
      <c r="AF66" s="9">
        <v>106.606192107952</v>
      </c>
      <c r="AG66" s="22">
        <v>106.697177887168</v>
      </c>
      <c r="AH66" s="22">
        <v>106.68285825899</v>
      </c>
      <c r="AI66" s="22">
        <v>106.653739773941</v>
      </c>
      <c r="AJ66" s="22">
        <v>106.384423884619</v>
      </c>
      <c r="AK66" s="22">
        <v>106.563797673426</v>
      </c>
      <c r="AL66" s="22">
        <v>106.41151932469501</v>
      </c>
      <c r="AM66" s="22">
        <v>106.402881170388</v>
      </c>
      <c r="AN66" s="22">
        <v>106.38250753241</v>
      </c>
      <c r="AO66" s="22">
        <v>106.432069590461</v>
      </c>
      <c r="AP66" s="22">
        <v>106.451377718481</v>
      </c>
      <c r="AQ66" s="22">
        <v>106.361859734391</v>
      </c>
      <c r="AR66" s="22">
        <v>106.46995046103901</v>
      </c>
    </row>
    <row r="67" spans="2:44" x14ac:dyDescent="0.25">
      <c r="B67" s="16">
        <v>2010</v>
      </c>
      <c r="C67" s="16">
        <v>1</v>
      </c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>
        <v>106.76486158663801</v>
      </c>
      <c r="AD67" s="17">
        <v>106.638941651897</v>
      </c>
      <c r="AE67" s="17">
        <v>106.427630231194</v>
      </c>
      <c r="AF67" s="17">
        <v>106.481059273063</v>
      </c>
      <c r="AG67" s="23">
        <v>106.577810183586</v>
      </c>
      <c r="AH67" s="23">
        <v>106.519547452426</v>
      </c>
      <c r="AI67" s="23">
        <v>106.39529638755801</v>
      </c>
      <c r="AJ67" s="23">
        <v>106.148885687343</v>
      </c>
      <c r="AK67" s="23">
        <v>106.507274114935</v>
      </c>
      <c r="AL67" s="23">
        <v>106.35063466138899</v>
      </c>
      <c r="AM67" s="23">
        <v>106.309397957858</v>
      </c>
      <c r="AN67" s="23">
        <v>106.162831512404</v>
      </c>
      <c r="AO67" s="23">
        <v>106.093609129252</v>
      </c>
      <c r="AP67" s="23">
        <v>106.098822974359</v>
      </c>
      <c r="AQ67" s="23">
        <v>106.14217116323699</v>
      </c>
      <c r="AR67" s="23">
        <v>106.138300491957</v>
      </c>
    </row>
    <row r="68" spans="2:44" x14ac:dyDescent="0.25">
      <c r="B68" s="13"/>
      <c r="C68" s="13">
        <v>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>
        <v>106.69809268200601</v>
      </c>
      <c r="AE68" s="9">
        <v>107.086071306755</v>
      </c>
      <c r="AF68" s="9">
        <v>107.08556899187801</v>
      </c>
      <c r="AG68" s="22">
        <v>107.146448892265</v>
      </c>
      <c r="AH68" s="22">
        <v>107.080043503141</v>
      </c>
      <c r="AI68" s="22">
        <v>107.022587360877</v>
      </c>
      <c r="AJ68" s="22">
        <v>106.88788406927399</v>
      </c>
      <c r="AK68" s="22">
        <v>107.18909876915799</v>
      </c>
      <c r="AL68" s="22">
        <v>107.200096081974</v>
      </c>
      <c r="AM68" s="22">
        <v>107.166640786458</v>
      </c>
      <c r="AN68" s="22">
        <v>107.083661146849</v>
      </c>
      <c r="AO68" s="22">
        <v>107.02092107566899</v>
      </c>
      <c r="AP68" s="22">
        <v>107.00160656232499</v>
      </c>
      <c r="AQ68" s="22">
        <v>107.058752313513</v>
      </c>
      <c r="AR68" s="22">
        <v>107.045842885662</v>
      </c>
    </row>
    <row r="69" spans="2:44" x14ac:dyDescent="0.25">
      <c r="B69" s="13"/>
      <c r="C69" s="13">
        <v>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>
        <v>108.180329962633</v>
      </c>
      <c r="AF69" s="9">
        <v>107.99304785659101</v>
      </c>
      <c r="AG69" s="22">
        <v>108.04688575387701</v>
      </c>
      <c r="AH69" s="22">
        <v>108.017598341347</v>
      </c>
      <c r="AI69" s="22">
        <v>108.10944068438801</v>
      </c>
      <c r="AJ69" s="22">
        <v>107.98030717527701</v>
      </c>
      <c r="AK69" s="22">
        <v>108.31644178245401</v>
      </c>
      <c r="AL69" s="22">
        <v>108.386521992756</v>
      </c>
      <c r="AM69" s="22">
        <v>108.383999599031</v>
      </c>
      <c r="AN69" s="22">
        <v>108.35733549920801</v>
      </c>
      <c r="AO69" s="22">
        <v>108.27234099917401</v>
      </c>
      <c r="AP69" s="22">
        <v>108.24732144859</v>
      </c>
      <c r="AQ69" s="22">
        <v>108.204078635402</v>
      </c>
      <c r="AR69" s="22">
        <v>108.215350142595</v>
      </c>
    </row>
    <row r="70" spans="2:44" x14ac:dyDescent="0.25">
      <c r="B70" s="13"/>
      <c r="C70" s="13">
        <v>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>
        <v>108.42624230142501</v>
      </c>
      <c r="AG70" s="22">
        <v>108.681027567705</v>
      </c>
      <c r="AH70" s="22">
        <v>108.68930702665401</v>
      </c>
      <c r="AI70" s="22">
        <v>108.758190750225</v>
      </c>
      <c r="AJ70" s="22">
        <v>108.57384339017599</v>
      </c>
      <c r="AK70" s="22">
        <v>108.71437580348901</v>
      </c>
      <c r="AL70" s="22">
        <v>108.61273287596499</v>
      </c>
      <c r="AM70" s="22">
        <v>108.635189423011</v>
      </c>
      <c r="AN70" s="22">
        <v>108.618280352355</v>
      </c>
      <c r="AO70" s="22">
        <v>108.628456075176</v>
      </c>
      <c r="AP70" s="22">
        <v>108.676171383</v>
      </c>
      <c r="AQ70" s="22">
        <v>108.580609736432</v>
      </c>
      <c r="AR70" s="22">
        <v>108.582516780951</v>
      </c>
    </row>
    <row r="71" spans="2:44" x14ac:dyDescent="0.25">
      <c r="B71" s="16">
        <v>2011</v>
      </c>
      <c r="C71" s="16">
        <v>1</v>
      </c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23">
        <v>109.088514845693</v>
      </c>
      <c r="AH71" s="23">
        <v>109.232882684231</v>
      </c>
      <c r="AI71" s="23">
        <v>109.167243732846</v>
      </c>
      <c r="AJ71" s="23">
        <v>109.08513940360299</v>
      </c>
      <c r="AK71" s="23">
        <v>108.868474182282</v>
      </c>
      <c r="AL71" s="23">
        <v>108.861298828907</v>
      </c>
      <c r="AM71" s="23">
        <v>108.858411037392</v>
      </c>
      <c r="AN71" s="23">
        <v>108.88107773704</v>
      </c>
      <c r="AO71" s="23">
        <v>109.004254149121</v>
      </c>
      <c r="AP71" s="23">
        <v>109.030575907523</v>
      </c>
      <c r="AQ71" s="23">
        <v>109.125962152735</v>
      </c>
      <c r="AR71" s="23">
        <v>109.118906662185</v>
      </c>
    </row>
    <row r="72" spans="2:44" x14ac:dyDescent="0.25">
      <c r="B72" s="13"/>
      <c r="C72" s="13">
        <v>2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22"/>
      <c r="AH72" s="22">
        <v>109.818119348628</v>
      </c>
      <c r="AI72" s="22">
        <v>109.42156245362401</v>
      </c>
      <c r="AJ72" s="22">
        <v>109.488394139485</v>
      </c>
      <c r="AK72" s="22">
        <v>109.34900957008701</v>
      </c>
      <c r="AL72" s="22">
        <v>109.505203507933</v>
      </c>
      <c r="AM72" s="22">
        <v>109.482088771901</v>
      </c>
      <c r="AN72" s="22">
        <v>109.526081663399</v>
      </c>
      <c r="AO72" s="22">
        <v>109.561317328315</v>
      </c>
      <c r="AP72" s="22">
        <v>109.512363486563</v>
      </c>
      <c r="AQ72" s="22">
        <v>109.64890792516699</v>
      </c>
      <c r="AR72" s="22">
        <v>109.60052524036701</v>
      </c>
    </row>
    <row r="73" spans="2:44" x14ac:dyDescent="0.25">
      <c r="B73" s="13"/>
      <c r="C73" s="13">
        <v>3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22"/>
      <c r="AH73" s="22"/>
      <c r="AI73" s="22">
        <v>109.512528153145</v>
      </c>
      <c r="AJ73" s="22">
        <v>109.908318175427</v>
      </c>
      <c r="AK73" s="22">
        <v>110.049361064986</v>
      </c>
      <c r="AL73" s="22">
        <v>110.136302595316</v>
      </c>
      <c r="AM73" s="22">
        <v>110.134448502677</v>
      </c>
      <c r="AN73" s="22">
        <v>110.12106119456401</v>
      </c>
      <c r="AO73" s="22">
        <v>110.01295250603999</v>
      </c>
      <c r="AP73" s="22">
        <v>109.98301428419801</v>
      </c>
      <c r="AQ73" s="22">
        <v>109.954540232586</v>
      </c>
      <c r="AR73" s="22">
        <v>109.907074900198</v>
      </c>
    </row>
    <row r="74" spans="2:44" x14ac:dyDescent="0.25">
      <c r="B74" s="13"/>
      <c r="C74" s="13">
        <v>4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22"/>
      <c r="AH74" s="22"/>
      <c r="AI74" s="22"/>
      <c r="AJ74" s="22">
        <v>110.66458435134901</v>
      </c>
      <c r="AK74" s="22">
        <v>111.373405161853</v>
      </c>
      <c r="AL74" s="22">
        <v>111.26992082336</v>
      </c>
      <c r="AM74" s="22">
        <v>111.287233482612</v>
      </c>
      <c r="AN74" s="22">
        <v>111.201528460454</v>
      </c>
      <c r="AO74" s="22">
        <v>111.052503621246</v>
      </c>
      <c r="AP74" s="22">
        <v>111.044982577887</v>
      </c>
      <c r="AQ74" s="22">
        <v>110.94347643871301</v>
      </c>
      <c r="AR74" s="22">
        <v>111.064140745879</v>
      </c>
    </row>
    <row r="75" spans="2:44" x14ac:dyDescent="0.25">
      <c r="B75" s="16">
        <v>2012</v>
      </c>
      <c r="C75" s="16">
        <v>1</v>
      </c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23"/>
      <c r="AH75" s="23"/>
      <c r="AI75" s="23"/>
      <c r="AJ75" s="23"/>
      <c r="AK75" s="23">
        <v>112.735976724715</v>
      </c>
      <c r="AL75" s="23">
        <v>112.07998218474501</v>
      </c>
      <c r="AM75" s="23">
        <v>112.153608062431</v>
      </c>
      <c r="AN75" s="23">
        <v>112.12161419277101</v>
      </c>
      <c r="AO75" s="23">
        <v>112.02837943821901</v>
      </c>
      <c r="AP75" s="23">
        <v>112.026895447938</v>
      </c>
      <c r="AQ75" s="23">
        <v>111.834196352547</v>
      </c>
      <c r="AR75" s="23">
        <v>112.060190578535</v>
      </c>
    </row>
    <row r="76" spans="2:44" x14ac:dyDescent="0.25">
      <c r="B76" s="13"/>
      <c r="C76" s="13">
        <v>2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22"/>
      <c r="AH76" s="22"/>
      <c r="AI76" s="22"/>
      <c r="AJ76" s="22"/>
      <c r="AK76" s="22"/>
      <c r="AL76" s="22">
        <v>112.017166933214</v>
      </c>
      <c r="AM76" s="22">
        <v>112.089534795644</v>
      </c>
      <c r="AN76" s="22">
        <v>112.189860468831</v>
      </c>
      <c r="AO76" s="22">
        <v>112.17420092233399</v>
      </c>
      <c r="AP76" s="22">
        <v>112.21334954593</v>
      </c>
      <c r="AQ76" s="22">
        <v>111.742170358826</v>
      </c>
      <c r="AR76" s="22">
        <v>111.82549564363801</v>
      </c>
    </row>
    <row r="77" spans="2:44" x14ac:dyDescent="0.25">
      <c r="B77" s="13"/>
      <c r="C77" s="13">
        <v>3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22"/>
      <c r="AH77" s="22"/>
      <c r="AI77" s="22"/>
      <c r="AJ77" s="22"/>
      <c r="AK77" s="22"/>
      <c r="AL77" s="22"/>
      <c r="AM77" s="22">
        <v>112.31815147827101</v>
      </c>
      <c r="AN77" s="22">
        <v>112.59897417537201</v>
      </c>
      <c r="AO77" s="22">
        <v>112.571525779208</v>
      </c>
      <c r="AP77" s="22">
        <v>112.623302273066</v>
      </c>
      <c r="AQ77" s="22">
        <v>112.160617471992</v>
      </c>
      <c r="AR77" s="22">
        <v>112.162597454352</v>
      </c>
    </row>
    <row r="78" spans="2:44" x14ac:dyDescent="0.25">
      <c r="B78" s="13"/>
      <c r="C78" s="13">
        <v>4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22"/>
      <c r="AH78" s="22"/>
      <c r="AI78" s="22"/>
      <c r="AJ78" s="22"/>
      <c r="AK78" s="22"/>
      <c r="AL78" s="22"/>
      <c r="AM78" s="22"/>
      <c r="AN78" s="22">
        <v>113.451821200254</v>
      </c>
      <c r="AO78" s="22">
        <v>113.181165932802</v>
      </c>
      <c r="AP78" s="22">
        <v>113.245316650704</v>
      </c>
      <c r="AQ78" s="22">
        <v>113.08413705011699</v>
      </c>
      <c r="AR78" s="22">
        <v>113.12070739783</v>
      </c>
    </row>
    <row r="79" spans="2:44" x14ac:dyDescent="0.25">
      <c r="B79" s="16">
        <v>2013</v>
      </c>
      <c r="C79" s="16">
        <v>1</v>
      </c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23"/>
      <c r="AH79" s="23"/>
      <c r="AI79" s="23"/>
      <c r="AJ79" s="23"/>
      <c r="AK79" s="23"/>
      <c r="AL79" s="23"/>
      <c r="AM79" s="23"/>
      <c r="AN79" s="23"/>
      <c r="AO79" s="23">
        <v>113.420507207903</v>
      </c>
      <c r="AP79" s="23">
        <v>113.70705814531399</v>
      </c>
      <c r="AQ79" s="23">
        <v>113.861264128958</v>
      </c>
      <c r="AR79" s="23">
        <v>113.85348505308301</v>
      </c>
    </row>
    <row r="80" spans="2:44" x14ac:dyDescent="0.25">
      <c r="B80" s="13"/>
      <c r="C80" s="13">
        <v>2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22"/>
      <c r="AH80" s="22"/>
      <c r="AI80" s="22"/>
      <c r="AJ80" s="22"/>
      <c r="AK80" s="22"/>
      <c r="AL80" s="22"/>
      <c r="AM80" s="22"/>
      <c r="AN80" s="22"/>
      <c r="AO80" s="22"/>
      <c r="AP80" s="22">
        <v>114.274222713642</v>
      </c>
      <c r="AQ80" s="22">
        <v>115.253117787664</v>
      </c>
      <c r="AR80" s="22">
        <v>115.18992275594</v>
      </c>
    </row>
    <row r="81" spans="2:44" x14ac:dyDescent="0.25">
      <c r="B81" s="13"/>
      <c r="C81" s="13">
        <v>3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>
        <v>116.798006903781</v>
      </c>
      <c r="AR81" s="22">
        <v>116.60228650616099</v>
      </c>
    </row>
    <row r="82" spans="2:44" x14ac:dyDescent="0.25">
      <c r="B82" s="19"/>
      <c r="C82" s="19">
        <v>4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>
        <v>117.154218043132</v>
      </c>
    </row>
    <row r="83" spans="2:44" x14ac:dyDescent="0.25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BD94"/>
  <sheetViews>
    <sheetView zoomScale="70" zoomScaleNormal="70" workbookViewId="0"/>
  </sheetViews>
  <sheetFormatPr defaultRowHeight="15" x14ac:dyDescent="0.25"/>
  <cols>
    <col min="2" max="2" width="6.42578125" bestFit="1" customWidth="1"/>
    <col min="3" max="3" width="3.42578125" bestFit="1" customWidth="1"/>
    <col min="4" max="4" width="9.28515625" bestFit="1" customWidth="1"/>
    <col min="5" max="12" width="9.7109375" bestFit="1" customWidth="1"/>
    <col min="13" max="13" width="10.5703125" bestFit="1" customWidth="1"/>
    <col min="14" max="14" width="10.140625" bestFit="1" customWidth="1"/>
    <col min="15" max="22" width="10.5703125" bestFit="1" customWidth="1"/>
    <col min="23" max="23" width="11" bestFit="1" customWidth="1"/>
    <col min="24" max="24" width="10.5703125" bestFit="1" customWidth="1"/>
    <col min="25" max="33" width="11" bestFit="1" customWidth="1"/>
    <col min="34" max="34" width="10.5703125" bestFit="1" customWidth="1"/>
    <col min="35" max="43" width="11" bestFit="1" customWidth="1"/>
    <col min="44" max="44" width="10.5703125" bestFit="1" customWidth="1"/>
    <col min="46" max="46" width="6.28515625" bestFit="1" customWidth="1"/>
    <col min="47" max="47" width="8.7109375" bestFit="1" customWidth="1"/>
    <col min="51" max="51" width="24.42578125" bestFit="1" customWidth="1"/>
  </cols>
  <sheetData>
    <row r="1" spans="2:53" x14ac:dyDescent="0.25">
      <c r="AV1" t="s">
        <v>499</v>
      </c>
      <c r="AY1" t="s">
        <v>500</v>
      </c>
    </row>
    <row r="2" spans="2:53" ht="15.75" thickBot="1" x14ac:dyDescent="0.3">
      <c r="B2" s="11" t="s">
        <v>345</v>
      </c>
      <c r="C2" s="12" t="s">
        <v>84</v>
      </c>
      <c r="D2" s="11" t="s">
        <v>428</v>
      </c>
      <c r="E2" s="11" t="s">
        <v>429</v>
      </c>
      <c r="F2" s="11" t="s">
        <v>430</v>
      </c>
      <c r="G2" s="11" t="s">
        <v>431</v>
      </c>
      <c r="H2" s="11" t="s">
        <v>432</v>
      </c>
      <c r="I2" s="11" t="s">
        <v>433</v>
      </c>
      <c r="J2" s="11" t="s">
        <v>434</v>
      </c>
      <c r="K2" s="11" t="s">
        <v>435</v>
      </c>
      <c r="L2" s="11" t="s">
        <v>436</v>
      </c>
      <c r="M2" s="11" t="s">
        <v>437</v>
      </c>
      <c r="N2" s="11" t="s">
        <v>438</v>
      </c>
      <c r="O2" s="11" t="s">
        <v>439</v>
      </c>
      <c r="P2" s="11" t="s">
        <v>440</v>
      </c>
      <c r="Q2" s="11" t="s">
        <v>441</v>
      </c>
      <c r="R2" s="11" t="s">
        <v>442</v>
      </c>
      <c r="S2" s="11" t="s">
        <v>443</v>
      </c>
      <c r="T2" s="11" t="s">
        <v>444</v>
      </c>
      <c r="U2" s="11" t="s">
        <v>445</v>
      </c>
      <c r="V2" s="11" t="s">
        <v>446</v>
      </c>
      <c r="W2" s="11" t="s">
        <v>447</v>
      </c>
      <c r="X2" s="11" t="s">
        <v>448</v>
      </c>
      <c r="Y2" s="11" t="s">
        <v>449</v>
      </c>
      <c r="Z2" s="11" t="s">
        <v>450</v>
      </c>
      <c r="AA2" s="11" t="s">
        <v>451</v>
      </c>
      <c r="AB2" s="11" t="s">
        <v>452</v>
      </c>
      <c r="AC2" s="11" t="s">
        <v>453</v>
      </c>
      <c r="AD2" s="11" t="s">
        <v>454</v>
      </c>
      <c r="AE2" s="11" t="s">
        <v>455</v>
      </c>
      <c r="AF2" s="11" t="s">
        <v>456</v>
      </c>
      <c r="AG2" s="21" t="s">
        <v>457</v>
      </c>
      <c r="AH2" s="21" t="s">
        <v>458</v>
      </c>
      <c r="AI2" s="21" t="s">
        <v>459</v>
      </c>
      <c r="AJ2" s="56" t="s">
        <v>460</v>
      </c>
      <c r="AK2" s="21" t="s">
        <v>461</v>
      </c>
      <c r="AL2" s="21" t="s">
        <v>462</v>
      </c>
      <c r="AM2" s="21" t="s">
        <v>463</v>
      </c>
      <c r="AN2" s="21" t="s">
        <v>464</v>
      </c>
      <c r="AO2" s="21" t="s">
        <v>465</v>
      </c>
      <c r="AP2" s="21" t="s">
        <v>466</v>
      </c>
      <c r="AQ2" s="21" t="s">
        <v>467</v>
      </c>
      <c r="AR2" s="21" t="s">
        <v>468</v>
      </c>
      <c r="AU2" t="s">
        <v>487</v>
      </c>
      <c r="AV2" t="s">
        <v>498</v>
      </c>
      <c r="AX2" t="s">
        <v>487</v>
      </c>
      <c r="AY2" s="57" t="s">
        <v>497</v>
      </c>
    </row>
    <row r="3" spans="2:53" ht="15.75" thickTop="1" x14ac:dyDescent="0.25">
      <c r="B3" s="7">
        <v>1994</v>
      </c>
      <c r="C3" s="13">
        <v>1</v>
      </c>
      <c r="D3" s="9">
        <f>IFERROR(O!D3/SA!D3,"")</f>
        <v>0.93226287046504408</v>
      </c>
      <c r="E3" s="9">
        <f>IFERROR(O!E3/SA!E3,"")</f>
        <v>0.93288279193939816</v>
      </c>
      <c r="F3" s="9">
        <f>IFERROR(O!F3/SA!F3,"")</f>
        <v>0.93325366965381817</v>
      </c>
      <c r="G3" s="9">
        <f>IFERROR(O!G3/SA!G3,"")</f>
        <v>0.93329592718494048</v>
      </c>
      <c r="H3" s="9">
        <f>IFERROR(O!H3/SA!H3,"")</f>
        <v>0.93324716815449926</v>
      </c>
      <c r="I3" s="9">
        <f>IFERROR(O!I3/SA!I3,"")</f>
        <v>0.93374036168388785</v>
      </c>
      <c r="J3" s="9">
        <f>IFERROR(O!J3/SA!J3,"")</f>
        <v>0.93378483205513851</v>
      </c>
      <c r="K3" s="9">
        <f>IFERROR(O!K3/SA!K3,"")</f>
        <v>0.9340822452813764</v>
      </c>
      <c r="L3" s="9">
        <f>IFERROR(O!L3/SA!L3,"")</f>
        <v>0.9346610593822049</v>
      </c>
      <c r="M3" s="9">
        <f>IFERROR(O!M3/SA!M3,"")</f>
        <v>0.93588037743488972</v>
      </c>
      <c r="N3" s="9">
        <f>IFERROR(O!N3/SA!N3,"")</f>
        <v>0.93589399573087517</v>
      </c>
      <c r="O3" s="9">
        <f>IFERROR(O!O3/SA!O3,"")</f>
        <v>0.93612866146556273</v>
      </c>
      <c r="P3" s="9">
        <f>IFERROR(O!P3/SA!P3,"")</f>
        <v>0.93631125512989166</v>
      </c>
      <c r="Q3" s="9">
        <f>IFERROR(O!Q3/SA!Q3,"")</f>
        <v>0.93623921278111266</v>
      </c>
      <c r="R3" s="9">
        <f>IFERROR(O!R3/SA!R3,"")</f>
        <v>0.93617182583191327</v>
      </c>
      <c r="S3" s="9">
        <f>IFERROR(O!S3/SA!S3,"")</f>
        <v>0.9360576169317697</v>
      </c>
      <c r="T3" s="9">
        <f>IFERROR(O!T3/SA!T3,"")</f>
        <v>0.93513744168298907</v>
      </c>
      <c r="U3" s="9">
        <f>IFERROR(O!U3/SA!U3,"")</f>
        <v>0.93515633559917899</v>
      </c>
      <c r="V3" s="9">
        <f>IFERROR(O!V3/SA!V3,"")</f>
        <v>0.93540846226516006</v>
      </c>
      <c r="W3" s="9">
        <f>IFERROR(O!W3/SA!W3,"")</f>
        <v>0.93546912829991646</v>
      </c>
      <c r="X3" s="9">
        <f>IFERROR(O!X3/SA!X3,"")</f>
        <v>0.93546322093746459</v>
      </c>
      <c r="Y3" s="9">
        <f>IFERROR(O!Y3/SA!Y3,"")</f>
        <v>0.93496737506476046</v>
      </c>
      <c r="Z3" s="9">
        <f>IFERROR(O!Z3/SA!Z3,"")</f>
        <v>0.93479428419097632</v>
      </c>
      <c r="AA3" s="9">
        <f>IFERROR(O!AA3/SA!AA3,"")</f>
        <v>0.9349041338087648</v>
      </c>
      <c r="AB3" s="9">
        <f>IFERROR(O!AB3/SA!AB3,"")</f>
        <v>0.93507321279142663</v>
      </c>
      <c r="AC3" s="9">
        <f>IFERROR(O!AC3/SA!AC3,"")</f>
        <v>0.93446816190516713</v>
      </c>
      <c r="AD3" s="9">
        <f>IFERROR(O!AD3/SA!AD3,"")</f>
        <v>0.93448554358887681</v>
      </c>
      <c r="AE3" s="9">
        <f>IFERROR(O!AE3/SA!AE3,"")</f>
        <v>0.93446866821240682</v>
      </c>
      <c r="AF3" s="9">
        <f>IFERROR(O!AF3/SA!AF3,"")</f>
        <v>0.93448105113674729</v>
      </c>
      <c r="AG3" s="22">
        <f>IFERROR(O!AG3/SA!AG3,"")</f>
        <v>0.93455961492139983</v>
      </c>
      <c r="AH3" s="22">
        <f>IFERROR(O!AH3/SA!AH3,"")</f>
        <v>0.93453710280272906</v>
      </c>
      <c r="AI3" s="22">
        <f>IFERROR(O!AI3/SA!AI3,"")</f>
        <v>0.9345907327276588</v>
      </c>
      <c r="AJ3" s="22">
        <f>IFERROR(O!AJ3/SA!AJ3,"")</f>
        <v>0.93492682896615575</v>
      </c>
      <c r="AK3" s="22">
        <f>IFERROR(O!AK3/SA!AK3,"")</f>
        <v>0.93389572803847087</v>
      </c>
      <c r="AL3" s="22">
        <f>IFERROR(O!AL3/SA!AL3,"")</f>
        <v>0.93376968231926338</v>
      </c>
      <c r="AM3" s="22">
        <f>IFERROR(O!AM3/SA!AM3,"")</f>
        <v>0.93372563880892379</v>
      </c>
      <c r="AN3" s="22">
        <f>IFERROR(O!AN3/SA!AN3,"")</f>
        <v>0.9335690769339956</v>
      </c>
      <c r="AO3" s="22">
        <f>IFERROR(O!AO3/SA!AO3,"")</f>
        <v>0.93349579675850647</v>
      </c>
      <c r="AP3" s="22">
        <f>IFERROR(O!AP3/SA!AP3,"")</f>
        <v>0.9335342078938158</v>
      </c>
      <c r="AQ3" s="22">
        <f>IFERROR(O!AQ3/SA!AQ3,"")</f>
        <v>0.93310838015969499</v>
      </c>
      <c r="AR3" s="22">
        <f>IFERROR(O!AR3/SA!AR3,"")</f>
        <v>0.93314910506884097</v>
      </c>
      <c r="AT3" s="13">
        <v>1994</v>
      </c>
      <c r="AU3" s="13">
        <v>1</v>
      </c>
      <c r="AV3" s="29">
        <v>0.94057050599655501</v>
      </c>
      <c r="AW3" s="29"/>
      <c r="AX3">
        <v>199401</v>
      </c>
      <c r="AY3" s="10">
        <v>0.93492682896615498</v>
      </c>
      <c r="AZ3" s="29"/>
      <c r="BA3" s="29"/>
    </row>
    <row r="4" spans="2:53" x14ac:dyDescent="0.25">
      <c r="B4" s="7">
        <v>1994</v>
      </c>
      <c r="C4" s="13">
        <v>2</v>
      </c>
      <c r="D4" s="9">
        <f>IFERROR(O!D4/SA!D4,"")</f>
        <v>0.95269458394292772</v>
      </c>
      <c r="E4" s="9">
        <f>IFERROR(O!E4/SA!E4,"")</f>
        <v>0.95274524206416633</v>
      </c>
      <c r="F4" s="9">
        <f>IFERROR(O!F4/SA!F4,"")</f>
        <v>0.95283777234974665</v>
      </c>
      <c r="G4" s="9">
        <f>IFERROR(O!G4/SA!G4,"")</f>
        <v>0.9528417812123241</v>
      </c>
      <c r="H4" s="9">
        <f>IFERROR(O!H4/SA!H4,"")</f>
        <v>0.95282833465103711</v>
      </c>
      <c r="I4" s="9">
        <f>IFERROR(O!I4/SA!I4,"")</f>
        <v>0.95265453818819812</v>
      </c>
      <c r="J4" s="9">
        <f>IFERROR(O!J4/SA!J4,"")</f>
        <v>0.95263831705272406</v>
      </c>
      <c r="K4" s="9">
        <f>IFERROR(O!K4/SA!K4,"")</f>
        <v>0.95270597860397632</v>
      </c>
      <c r="L4" s="9">
        <f>IFERROR(O!L4/SA!L4,"")</f>
        <v>0.95283972508366521</v>
      </c>
      <c r="M4" s="9">
        <f>IFERROR(O!M4/SA!M4,"")</f>
        <v>0.95306398259844005</v>
      </c>
      <c r="N4" s="9">
        <f>IFERROR(O!N4/SA!N4,"")</f>
        <v>0.95305914776870082</v>
      </c>
      <c r="O4" s="9">
        <f>IFERROR(O!O4/SA!O4,"")</f>
        <v>0.95309767746659857</v>
      </c>
      <c r="P4" s="9">
        <f>IFERROR(O!P4/SA!P4,"")</f>
        <v>0.9531171013621067</v>
      </c>
      <c r="Q4" s="9">
        <f>IFERROR(O!Q4/SA!Q4,"")</f>
        <v>0.95308127718017699</v>
      </c>
      <c r="R4" s="9">
        <f>IFERROR(O!R4/SA!R4,"")</f>
        <v>0.9530696135945409</v>
      </c>
      <c r="S4" s="9">
        <f>IFERROR(O!S4/SA!S4,"")</f>
        <v>0.95302664989196295</v>
      </c>
      <c r="T4" s="9">
        <f>IFERROR(O!T4/SA!T4,"")</f>
        <v>0.95263786680692319</v>
      </c>
      <c r="U4" s="9">
        <f>IFERROR(O!U4/SA!U4,"")</f>
        <v>0.95270888678217491</v>
      </c>
      <c r="V4" s="9">
        <f>IFERROR(O!V4/SA!V4,"")</f>
        <v>0.95280157987351488</v>
      </c>
      <c r="W4" s="9">
        <f>IFERROR(O!W4/SA!W4,"")</f>
        <v>0.95282483128710893</v>
      </c>
      <c r="X4" s="9">
        <f>IFERROR(O!X4/SA!X4,"")</f>
        <v>0.95280411744714333</v>
      </c>
      <c r="Y4" s="9">
        <f>IFERROR(O!Y4/SA!Y4,"")</f>
        <v>0.952707080841242</v>
      </c>
      <c r="Z4" s="9">
        <f>IFERROR(O!Z4/SA!Z4,"")</f>
        <v>0.95267582016094765</v>
      </c>
      <c r="AA4" s="9">
        <f>IFERROR(O!AA4/SA!AA4,"")</f>
        <v>0.95270087442432982</v>
      </c>
      <c r="AB4" s="9">
        <f>IFERROR(O!AB4/SA!AB4,"")</f>
        <v>0.95270956913713412</v>
      </c>
      <c r="AC4" s="9">
        <f>IFERROR(O!AC4/SA!AC4,"")</f>
        <v>0.95278178669746549</v>
      </c>
      <c r="AD4" s="9">
        <f>IFERROR(O!AD4/SA!AD4,"")</f>
        <v>0.95278402760737446</v>
      </c>
      <c r="AE4" s="9">
        <f>IFERROR(O!AE4/SA!AE4,"")</f>
        <v>0.95263616008995022</v>
      </c>
      <c r="AF4" s="9">
        <f>IFERROR(O!AF4/SA!AF4,"")</f>
        <v>0.95262170901465948</v>
      </c>
      <c r="AG4" s="22">
        <f>IFERROR(O!AG4/SA!AG4,"")</f>
        <v>0.95276061798958922</v>
      </c>
      <c r="AH4" s="22">
        <f>IFERROR(O!AH4/SA!AH4,"")</f>
        <v>0.95275795940614794</v>
      </c>
      <c r="AI4" s="22">
        <f>IFERROR(O!AI4/SA!AI4,"")</f>
        <v>0.9527655176465778</v>
      </c>
      <c r="AJ4" s="22">
        <f>IFERROR(O!AJ4/SA!AJ4,"")</f>
        <v>0.95284059163786194</v>
      </c>
      <c r="AK4" s="22">
        <f>IFERROR(O!AK4/SA!AK4,"")</f>
        <v>0.95270628325463413</v>
      </c>
      <c r="AL4" s="22">
        <f>IFERROR(O!AL4/SA!AL4,"")</f>
        <v>0.95275270956579217</v>
      </c>
      <c r="AM4" s="22">
        <f>IFERROR(O!AM4/SA!AM4,"")</f>
        <v>0.95274702325109639</v>
      </c>
      <c r="AN4" s="22">
        <f>IFERROR(O!AN4/SA!AN4,"")</f>
        <v>0.95266799942161473</v>
      </c>
      <c r="AO4" s="22">
        <f>IFERROR(O!AO4/SA!AO4,"")</f>
        <v>0.95264690970670707</v>
      </c>
      <c r="AP4" s="22">
        <f>IFERROR(O!AP4/SA!AP4,"")</f>
        <v>0.9526518033447221</v>
      </c>
      <c r="AQ4" s="22">
        <f>IFERROR(O!AQ4/SA!AQ4,"")</f>
        <v>0.95254674379864313</v>
      </c>
      <c r="AR4" s="22">
        <f>IFERROR(O!AR4/SA!AR4,"")</f>
        <v>0.95255374018567873</v>
      </c>
      <c r="AT4" s="13"/>
      <c r="AU4" s="13">
        <v>2</v>
      </c>
      <c r="AV4" s="29">
        <v>0.95023266958239405</v>
      </c>
      <c r="AW4" s="29"/>
      <c r="AX4">
        <v>199402</v>
      </c>
      <c r="AY4" s="10">
        <v>0.95284059163786194</v>
      </c>
      <c r="AZ4" s="29"/>
      <c r="BA4" s="29"/>
    </row>
    <row r="5" spans="2:53" x14ac:dyDescent="0.25">
      <c r="B5" s="7">
        <v>1994</v>
      </c>
      <c r="C5" s="13">
        <v>3</v>
      </c>
      <c r="D5" s="9">
        <f>IFERROR(O!D5/SA!D5,"")</f>
        <v>1.051287286820106</v>
      </c>
      <c r="E5" s="9">
        <f>IFERROR(O!E5/SA!E5,"")</f>
        <v>1.0511378310120563</v>
      </c>
      <c r="F5" s="9">
        <f>IFERROR(O!F5/SA!F5,"")</f>
        <v>1.0510552144934004</v>
      </c>
      <c r="G5" s="9">
        <f>IFERROR(O!G5/SA!G5,"")</f>
        <v>1.0510325903949282</v>
      </c>
      <c r="H5" s="9">
        <f>IFERROR(O!H5/SA!H5,"")</f>
        <v>1.0510542821637139</v>
      </c>
      <c r="I5" s="9">
        <f>IFERROR(O!I5/SA!I5,"")</f>
        <v>1.050822281641149</v>
      </c>
      <c r="J5" s="9">
        <f>IFERROR(O!J5/SA!J5,"")</f>
        <v>1.0508085016522533</v>
      </c>
      <c r="K5" s="9">
        <f>IFERROR(O!K5/SA!K5,"")</f>
        <v>1.0507575730480359</v>
      </c>
      <c r="L5" s="9">
        <f>IFERROR(O!L5/SA!L5,"")</f>
        <v>1.0505633767100877</v>
      </c>
      <c r="M5" s="9">
        <f>IFERROR(O!M5/SA!M5,"")</f>
        <v>1.0501327567711207</v>
      </c>
      <c r="N5" s="9">
        <f>IFERROR(O!N5/SA!N5,"")</f>
        <v>1.0501327486980345</v>
      </c>
      <c r="O5" s="9">
        <f>IFERROR(O!O5/SA!O5,"")</f>
        <v>1.0500510203952365</v>
      </c>
      <c r="P5" s="9">
        <f>IFERROR(O!P5/SA!P5,"")</f>
        <v>1.0499856809118953</v>
      </c>
      <c r="Q5" s="9">
        <f>IFERROR(O!Q5/SA!Q5,"")</f>
        <v>1.0500108959380483</v>
      </c>
      <c r="R5" s="9">
        <f>IFERROR(O!R5/SA!R5,"")</f>
        <v>1.0500240742513081</v>
      </c>
      <c r="S5" s="9">
        <f>IFERROR(O!S5/SA!S5,"")</f>
        <v>1.0500653438853904</v>
      </c>
      <c r="T5" s="9">
        <f>IFERROR(O!T5/SA!T5,"")</f>
        <v>1.0502138128990699</v>
      </c>
      <c r="U5" s="9">
        <f>IFERROR(O!U5/SA!U5,"")</f>
        <v>1.0503675779413775</v>
      </c>
      <c r="V5" s="9">
        <f>IFERROR(O!V5/SA!V5,"")</f>
        <v>1.0503124021099965</v>
      </c>
      <c r="W5" s="9">
        <f>IFERROR(O!W5/SA!W5,"")</f>
        <v>1.0502993811681893</v>
      </c>
      <c r="X5" s="9">
        <f>IFERROR(O!X5/SA!X5,"")</f>
        <v>1.0502859103680027</v>
      </c>
      <c r="Y5" s="9">
        <f>IFERROR(O!Y5/SA!Y5,"")</f>
        <v>1.0504877568493807</v>
      </c>
      <c r="Z5" s="9">
        <f>IFERROR(O!Z5/SA!Z5,"")</f>
        <v>1.0505169531487941</v>
      </c>
      <c r="AA5" s="9">
        <f>IFERROR(O!AA5/SA!AA5,"")</f>
        <v>1.0503132098211281</v>
      </c>
      <c r="AB5" s="9">
        <f>IFERROR(O!AB5/SA!AB5,"")</f>
        <v>1.0502355538109589</v>
      </c>
      <c r="AC5" s="9">
        <f>IFERROR(O!AC5/SA!AC5,"")</f>
        <v>1.0506401524329867</v>
      </c>
      <c r="AD5" s="9">
        <f>IFERROR(O!AD5/SA!AD5,"")</f>
        <v>1.0506333470387914</v>
      </c>
      <c r="AE5" s="9">
        <f>IFERROR(O!AE5/SA!AE5,"")</f>
        <v>1.0506393299702053</v>
      </c>
      <c r="AF5" s="9">
        <f>IFERROR(O!AF5/SA!AF5,"")</f>
        <v>1.0506306209536604</v>
      </c>
      <c r="AG5" s="22">
        <f>IFERROR(O!AG5/SA!AG5,"")</f>
        <v>1.0506425900426155</v>
      </c>
      <c r="AH5" s="22">
        <f>IFERROR(O!AH5/SA!AH5,"")</f>
        <v>1.0506489040305387</v>
      </c>
      <c r="AI5" s="22">
        <f>IFERROR(O!AI5/SA!AI5,"")</f>
        <v>1.0506376586984287</v>
      </c>
      <c r="AJ5" s="22">
        <f>IFERROR(O!AJ5/SA!AJ5,"")</f>
        <v>1.0504979041671629</v>
      </c>
      <c r="AK5" s="22">
        <f>IFERROR(O!AK5/SA!AK5,"")</f>
        <v>1.0507694099564548</v>
      </c>
      <c r="AL5" s="22">
        <f>IFERROR(O!AL5/SA!AL5,"")</f>
        <v>1.0507732269180841</v>
      </c>
      <c r="AM5" s="22">
        <f>IFERROR(O!AM5/SA!AM5,"")</f>
        <v>1.0507875446364021</v>
      </c>
      <c r="AN5" s="22">
        <f>IFERROR(O!AN5/SA!AN5,"")</f>
        <v>1.0508539380120492</v>
      </c>
      <c r="AO5" s="22">
        <f>IFERROR(O!AO5/SA!AO5,"")</f>
        <v>1.0508774648114674</v>
      </c>
      <c r="AP5" s="22">
        <f>IFERROR(O!AP5/SA!AP5,"")</f>
        <v>1.0508612231529635</v>
      </c>
      <c r="AQ5" s="22">
        <f>IFERROR(O!AQ5/SA!AQ5,"")</f>
        <v>1.0510185065617776</v>
      </c>
      <c r="AR5" s="22">
        <f>IFERROR(O!AR5/SA!AR5,"")</f>
        <v>1.0510153188743674</v>
      </c>
      <c r="AT5" s="13"/>
      <c r="AU5" s="13">
        <v>3</v>
      </c>
      <c r="AV5" s="29">
        <v>1.0489970490352201</v>
      </c>
      <c r="AW5" s="29"/>
      <c r="AX5">
        <v>199403</v>
      </c>
      <c r="AY5" s="10">
        <v>1.05049790416716</v>
      </c>
      <c r="AZ5" s="29"/>
      <c r="BA5" s="29"/>
    </row>
    <row r="6" spans="2:53" x14ac:dyDescent="0.25">
      <c r="B6" s="7">
        <v>1994</v>
      </c>
      <c r="C6" s="13">
        <v>4</v>
      </c>
      <c r="D6" s="9">
        <f>IFERROR(O!D6/SA!D6,"")</f>
        <v>1.0553820354531189</v>
      </c>
      <c r="E6" s="9">
        <f>IFERROR(O!E6/SA!E6,"")</f>
        <v>1.0556052032777501</v>
      </c>
      <c r="F6" s="9">
        <f>IFERROR(O!F6/SA!F6,"")</f>
        <v>1.0556324257008587</v>
      </c>
      <c r="G6" s="9">
        <f>IFERROR(O!G6/SA!G6,"")</f>
        <v>1.0556566032227235</v>
      </c>
      <c r="H6" s="9">
        <f>IFERROR(O!H6/SA!H6,"")</f>
        <v>1.0556399458011085</v>
      </c>
      <c r="I6" s="9">
        <f>IFERROR(O!I6/SA!I6,"")</f>
        <v>1.055917716842721</v>
      </c>
      <c r="J6" s="9">
        <f>IFERROR(O!J6/SA!J6,"")</f>
        <v>1.0559581599697607</v>
      </c>
      <c r="K6" s="9">
        <f>IFERROR(O!K6/SA!K6,"")</f>
        <v>1.0558321641683113</v>
      </c>
      <c r="L6" s="9">
        <f>IFERROR(O!L6/SA!L6,"")</f>
        <v>1.0560678219308617</v>
      </c>
      <c r="M6" s="9">
        <f>IFERROR(O!M6/SA!M6,"")</f>
        <v>1.0564142711683497</v>
      </c>
      <c r="N6" s="9">
        <f>IFERROR(O!N6/SA!N6,"")</f>
        <v>1.056382288624288</v>
      </c>
      <c r="O6" s="9">
        <f>IFERROR(O!O6/SA!O6,"")</f>
        <v>1.056450989034873</v>
      </c>
      <c r="P6" s="9">
        <f>IFERROR(O!P6/SA!P6,"")</f>
        <v>1.0565006687598313</v>
      </c>
      <c r="Q6" s="9">
        <f>IFERROR(O!Q6/SA!Q6,"")</f>
        <v>1.056455101962027</v>
      </c>
      <c r="R6" s="9">
        <f>IFERROR(O!R6/SA!R6,"")</f>
        <v>1.0564446963462495</v>
      </c>
      <c r="S6" s="9">
        <f>IFERROR(O!S6/SA!S6,"")</f>
        <v>1.056402306621435</v>
      </c>
      <c r="T6" s="9">
        <f>IFERROR(O!T6/SA!T6,"")</f>
        <v>1.0563401177701666</v>
      </c>
      <c r="U6" s="9">
        <f>IFERROR(O!U6/SA!U6,"")</f>
        <v>1.056094742676684</v>
      </c>
      <c r="V6" s="9">
        <f>IFERROR(O!V6/SA!V6,"")</f>
        <v>1.0561211467120537</v>
      </c>
      <c r="W6" s="9">
        <f>IFERROR(O!W6/SA!W6,"")</f>
        <v>1.056124244422278</v>
      </c>
      <c r="X6" s="9">
        <f>IFERROR(O!X6/SA!X6,"")</f>
        <v>1.0561270021738622</v>
      </c>
      <c r="Y6" s="9">
        <f>IFERROR(O!Y6/SA!Y6,"")</f>
        <v>1.0559082398712463</v>
      </c>
      <c r="Z6" s="9">
        <f>IFERROR(O!Z6/SA!Z6,"")</f>
        <v>1.0559289007470587</v>
      </c>
      <c r="AA6" s="9">
        <f>IFERROR(O!AA6/SA!AA6,"")</f>
        <v>1.0562870373779165</v>
      </c>
      <c r="AB6" s="9">
        <f>IFERROR(O!AB6/SA!AB6,"")</f>
        <v>1.0563299213288442</v>
      </c>
      <c r="AC6" s="9">
        <f>IFERROR(O!AC6/SA!AC6,"")</f>
        <v>1.0558699130368985</v>
      </c>
      <c r="AD6" s="9">
        <f>IFERROR(O!AD6/SA!AD6,"")</f>
        <v>1.0558749809341421</v>
      </c>
      <c r="AE6" s="9">
        <f>IFERROR(O!AE6/SA!AE6,"")</f>
        <v>1.055781331445697</v>
      </c>
      <c r="AF6" s="9">
        <f>IFERROR(O!AF6/SA!AF6,"")</f>
        <v>1.0557728168035578</v>
      </c>
      <c r="AG6" s="22">
        <f>IFERROR(O!AG6/SA!AG6,"")</f>
        <v>1.0556955624281446</v>
      </c>
      <c r="AH6" s="22">
        <f>IFERROR(O!AH6/SA!AH6,"")</f>
        <v>1.0556965278570551</v>
      </c>
      <c r="AI6" s="22">
        <f>IFERROR(O!AI6/SA!AI6,"")</f>
        <v>1.0556836764890454</v>
      </c>
      <c r="AJ6" s="22">
        <f>IFERROR(O!AJ6/SA!AJ6,"")</f>
        <v>1.055827819528012</v>
      </c>
      <c r="AK6" s="22">
        <f>IFERROR(O!AK6/SA!AK6,"")</f>
        <v>1.0555122707621958</v>
      </c>
      <c r="AL6" s="22">
        <f>IFERROR(O!AL6/SA!AL6,"")</f>
        <v>1.0553829831822008</v>
      </c>
      <c r="AM6" s="22">
        <f>IFERROR(O!AM6/SA!AM6,"")</f>
        <v>1.0553666738393306</v>
      </c>
      <c r="AN6" s="22">
        <f>IFERROR(O!AN6/SA!AN6,"")</f>
        <v>1.0553211973203209</v>
      </c>
      <c r="AO6" s="22">
        <f>IFERROR(O!AO6/SA!AO6,"")</f>
        <v>1.0552124543865995</v>
      </c>
      <c r="AP6" s="22">
        <f>IFERROR(O!AP6/SA!AP6,"")</f>
        <v>1.0551658227357468</v>
      </c>
      <c r="AQ6" s="22">
        <f>IFERROR(O!AQ6/SA!AQ6,"")</f>
        <v>1.0549907447366216</v>
      </c>
      <c r="AR6" s="22">
        <f>IFERROR(O!AR6/SA!AR6,"")</f>
        <v>1.0549614014922137</v>
      </c>
      <c r="AT6" s="13"/>
      <c r="AU6" s="13">
        <v>4</v>
      </c>
      <c r="AV6" s="29">
        <v>1.06004308927022</v>
      </c>
      <c r="AW6" s="29"/>
      <c r="AX6">
        <v>199404</v>
      </c>
      <c r="AY6" s="10">
        <v>1.05582781952801</v>
      </c>
      <c r="AZ6" s="29"/>
      <c r="BA6" s="29"/>
    </row>
    <row r="7" spans="2:53" x14ac:dyDescent="0.25">
      <c r="B7" s="15">
        <v>1995</v>
      </c>
      <c r="C7" s="16">
        <v>1</v>
      </c>
      <c r="D7" s="17">
        <f>IFERROR(O!D7/SA!D7,"")</f>
        <v>0.93956320303799579</v>
      </c>
      <c r="E7" s="17">
        <f>IFERROR(O!E7/SA!E7,"")</f>
        <v>0.93992721742104013</v>
      </c>
      <c r="F7" s="17">
        <f>IFERROR(O!F7/SA!F7,"")</f>
        <v>0.94010693946438029</v>
      </c>
      <c r="G7" s="17">
        <f>IFERROR(O!G7/SA!G7,"")</f>
        <v>0.94015723316577549</v>
      </c>
      <c r="H7" s="17">
        <f>IFERROR(O!H7/SA!H7,"")</f>
        <v>0.94018247709377389</v>
      </c>
      <c r="I7" s="17">
        <f>IFERROR(O!I7/SA!I7,"")</f>
        <v>0.94061763231190731</v>
      </c>
      <c r="J7" s="17">
        <f>IFERROR(O!J7/SA!J7,"")</f>
        <v>0.94064169216884941</v>
      </c>
      <c r="K7" s="17">
        <f>IFERROR(O!K7/SA!K7,"")</f>
        <v>0.94084038837101513</v>
      </c>
      <c r="L7" s="17">
        <f>IFERROR(O!L7/SA!L7,"")</f>
        <v>0.94064666627115823</v>
      </c>
      <c r="M7" s="17">
        <f>IFERROR(O!M7/SA!M7,"")</f>
        <v>0.93990916551813952</v>
      </c>
      <c r="N7" s="17">
        <f>IFERROR(O!N7/SA!N7,"")</f>
        <v>0.9400593526247607</v>
      </c>
      <c r="O7" s="17">
        <f>IFERROR(O!O7/SA!O7,"")</f>
        <v>0.94000697620709839</v>
      </c>
      <c r="P7" s="17">
        <f>IFERROR(O!P7/SA!P7,"")</f>
        <v>0.93995260457517882</v>
      </c>
      <c r="Q7" s="17">
        <f>IFERROR(O!Q7/SA!Q7,"")</f>
        <v>0.94007041090774812</v>
      </c>
      <c r="R7" s="17">
        <f>IFERROR(O!R7/SA!R7,"")</f>
        <v>0.93986580918052187</v>
      </c>
      <c r="S7" s="17">
        <f>IFERROR(O!S7/SA!S7,"")</f>
        <v>0.93999112428465714</v>
      </c>
      <c r="T7" s="17">
        <f>IFERROR(O!T7/SA!T7,"")</f>
        <v>0.9404216853675389</v>
      </c>
      <c r="U7" s="17">
        <f>IFERROR(O!U7/SA!U7,"")</f>
        <v>0.93992892227679581</v>
      </c>
      <c r="V7" s="17">
        <f>IFERROR(O!V7/SA!V7,"")</f>
        <v>0.94014385558450497</v>
      </c>
      <c r="W7" s="17">
        <f>IFERROR(O!W7/SA!W7,"")</f>
        <v>0.94011203983684077</v>
      </c>
      <c r="X7" s="17">
        <f>IFERROR(O!X7/SA!X7,"")</f>
        <v>0.94013426873082206</v>
      </c>
      <c r="Y7" s="17">
        <f>IFERROR(O!Y7/SA!Y7,"")</f>
        <v>0.94011785051611296</v>
      </c>
      <c r="Z7" s="17">
        <f>IFERROR(O!Z7/SA!Z7,"")</f>
        <v>0.94002225194655253</v>
      </c>
      <c r="AA7" s="17">
        <f>IFERROR(O!AA7/SA!AA7,"")</f>
        <v>0.93985127514241051</v>
      </c>
      <c r="AB7" s="17">
        <f>IFERROR(O!AB7/SA!AB7,"")</f>
        <v>0.93985033255731654</v>
      </c>
      <c r="AC7" s="17">
        <f>IFERROR(O!AC7/SA!AC7,"")</f>
        <v>0.93970055561206223</v>
      </c>
      <c r="AD7" s="17">
        <f>IFERROR(O!AD7/SA!AD7,"")</f>
        <v>0.93970953417600123</v>
      </c>
      <c r="AE7" s="17">
        <f>IFERROR(O!AE7/SA!AE7,"")</f>
        <v>0.93991494485142457</v>
      </c>
      <c r="AF7" s="17">
        <f>IFERROR(O!AF7/SA!AF7,"")</f>
        <v>0.93994363657228375</v>
      </c>
      <c r="AG7" s="23">
        <f>IFERROR(O!AG7/SA!AG7,"")</f>
        <v>0.93989410020397424</v>
      </c>
      <c r="AH7" s="23">
        <f>IFERROR(O!AH7/SA!AH7,"")</f>
        <v>0.93987825850604179</v>
      </c>
      <c r="AI7" s="23">
        <f>IFERROR(O!AI7/SA!AI7,"")</f>
        <v>0.93989669948179078</v>
      </c>
      <c r="AJ7" s="23">
        <f>IFERROR(O!AJ7/SA!AJ7,"")</f>
        <v>0.93973626206485172</v>
      </c>
      <c r="AK7" s="23">
        <f>IFERROR(O!AK7/SA!AK7,"")</f>
        <v>0.93936021817196447</v>
      </c>
      <c r="AL7" s="23">
        <f>IFERROR(O!AL7/SA!AL7,"")</f>
        <v>0.93908888729202911</v>
      </c>
      <c r="AM7" s="23">
        <f>IFERROR(O!AM7/SA!AM7,"")</f>
        <v>0.93909758586038872</v>
      </c>
      <c r="AN7" s="23">
        <f>IFERROR(O!AN7/SA!AN7,"")</f>
        <v>0.93925348545427001</v>
      </c>
      <c r="AO7" s="23">
        <f>IFERROR(O!AO7/SA!AO7,"")</f>
        <v>0.93923882404452452</v>
      </c>
      <c r="AP7" s="23">
        <f>IFERROR(O!AP7/SA!AP7,"")</f>
        <v>0.93926430528873284</v>
      </c>
      <c r="AQ7" s="23">
        <f>IFERROR(O!AQ7/SA!AQ7,"")</f>
        <v>0.93938510018521626</v>
      </c>
      <c r="AR7" s="23">
        <f>IFERROR(O!AR7/SA!AR7,"")</f>
        <v>0.93942685968096529</v>
      </c>
      <c r="AT7" s="16">
        <v>1995</v>
      </c>
      <c r="AU7" s="16">
        <v>1</v>
      </c>
      <c r="AV7" s="29">
        <v>0.94054928357708101</v>
      </c>
      <c r="AW7" s="29"/>
      <c r="AX7">
        <v>199501</v>
      </c>
      <c r="AY7" s="10">
        <v>0.93973626206485195</v>
      </c>
      <c r="AZ7" s="29"/>
      <c r="BA7" s="29"/>
    </row>
    <row r="8" spans="2:53" x14ac:dyDescent="0.25">
      <c r="B8" s="7">
        <v>1995</v>
      </c>
      <c r="C8" s="13">
        <v>2</v>
      </c>
      <c r="D8" s="9">
        <f>IFERROR(O!D8/SA!D8,"")</f>
        <v>0.95277170477394046</v>
      </c>
      <c r="E8" s="9">
        <f>IFERROR(O!E8/SA!E8,"")</f>
        <v>0.95272141497003227</v>
      </c>
      <c r="F8" s="9">
        <f>IFERROR(O!F8/SA!F8,"")</f>
        <v>0.95276449585434098</v>
      </c>
      <c r="G8" s="9">
        <f>IFERROR(O!G8/SA!G8,"")</f>
        <v>0.95276490942649494</v>
      </c>
      <c r="H8" s="9">
        <f>IFERROR(O!H8/SA!H8,"")</f>
        <v>0.95275597015615832</v>
      </c>
      <c r="I8" s="9">
        <f>IFERROR(O!I8/SA!I8,"")</f>
        <v>0.95269684752630424</v>
      </c>
      <c r="J8" s="9">
        <f>IFERROR(O!J8/SA!J8,"")</f>
        <v>0.95271217290641175</v>
      </c>
      <c r="K8" s="9">
        <f>IFERROR(O!K8/SA!K8,"")</f>
        <v>0.95271993729741888</v>
      </c>
      <c r="L8" s="9">
        <f>IFERROR(O!L8/SA!L8,"")</f>
        <v>0.95278413214652224</v>
      </c>
      <c r="M8" s="9">
        <f>IFERROR(O!M8/SA!M8,"")</f>
        <v>0.95302131282390712</v>
      </c>
      <c r="N8" s="9">
        <f>IFERROR(O!N8/SA!N8,"")</f>
        <v>0.95296910474106278</v>
      </c>
      <c r="O8" s="9">
        <f>IFERROR(O!O8/SA!O8,"")</f>
        <v>0.95297483055092902</v>
      </c>
      <c r="P8" s="9">
        <f>IFERROR(O!P8/SA!P8,"")</f>
        <v>0.95299374383515545</v>
      </c>
      <c r="Q8" s="9">
        <f>IFERROR(O!Q8/SA!Q8,"")</f>
        <v>0.95296788643176078</v>
      </c>
      <c r="R8" s="9">
        <f>IFERROR(O!R8/SA!R8,"")</f>
        <v>0.95303968138597028</v>
      </c>
      <c r="S8" s="9">
        <f>IFERROR(O!S8/SA!S8,"")</f>
        <v>0.95302173852864569</v>
      </c>
      <c r="T8" s="9">
        <f>IFERROR(O!T8/SA!T8,"")</f>
        <v>0.95283120980356284</v>
      </c>
      <c r="U8" s="9">
        <f>IFERROR(O!U8/SA!U8,"")</f>
        <v>0.95295396334059601</v>
      </c>
      <c r="V8" s="9">
        <f>IFERROR(O!V8/SA!V8,"")</f>
        <v>0.9529225738729028</v>
      </c>
      <c r="W8" s="9">
        <f>IFERROR(O!W8/SA!W8,"")</f>
        <v>0.95293067209978644</v>
      </c>
      <c r="X8" s="9">
        <f>IFERROR(O!X8/SA!X8,"")</f>
        <v>0.95292042354109374</v>
      </c>
      <c r="Y8" s="9">
        <f>IFERROR(O!Y8/SA!Y8,"")</f>
        <v>0.9529031692969181</v>
      </c>
      <c r="Z8" s="9">
        <f>IFERROR(O!Z8/SA!Z8,"")</f>
        <v>0.9529134076890341</v>
      </c>
      <c r="AA8" s="9">
        <f>IFERROR(O!AA8/SA!AA8,"")</f>
        <v>0.95291776134958162</v>
      </c>
      <c r="AB8" s="9">
        <f>IFERROR(O!AB8/SA!AB8,"")</f>
        <v>0.95291865975282775</v>
      </c>
      <c r="AC8" s="9">
        <f>IFERROR(O!AC8/SA!AC8,"")</f>
        <v>0.95301067473872547</v>
      </c>
      <c r="AD8" s="9">
        <f>IFERROR(O!AD8/SA!AD8,"")</f>
        <v>0.95300844953137365</v>
      </c>
      <c r="AE8" s="9">
        <f>IFERROR(O!AE8/SA!AE8,"")</f>
        <v>0.95292989151626017</v>
      </c>
      <c r="AF8" s="9">
        <f>IFERROR(O!AF8/SA!AF8,"")</f>
        <v>0.95292537838694424</v>
      </c>
      <c r="AG8" s="22">
        <f>IFERROR(O!AG8/SA!AG8,"")</f>
        <v>0.95300235673793987</v>
      </c>
      <c r="AH8" s="22">
        <f>IFERROR(O!AH8/SA!AH8,"")</f>
        <v>0.95300482595326574</v>
      </c>
      <c r="AI8" s="22">
        <f>IFERROR(O!AI8/SA!AI8,"")</f>
        <v>0.95301417130442612</v>
      </c>
      <c r="AJ8" s="22">
        <f>IFERROR(O!AJ8/SA!AJ8,"")</f>
        <v>0.95305522205346616</v>
      </c>
      <c r="AK8" s="22">
        <f>IFERROR(O!AK8/SA!AK8,"")</f>
        <v>0.95302531975000382</v>
      </c>
      <c r="AL8" s="22">
        <f>IFERROR(O!AL8/SA!AL8,"")</f>
        <v>0.95308478388235129</v>
      </c>
      <c r="AM8" s="22">
        <f>IFERROR(O!AM8/SA!AM8,"")</f>
        <v>0.95308389036727637</v>
      </c>
      <c r="AN8" s="22">
        <f>IFERROR(O!AN8/SA!AN8,"")</f>
        <v>0.95301409993423247</v>
      </c>
      <c r="AO8" s="22">
        <f>IFERROR(O!AO8/SA!AO8,"")</f>
        <v>0.95296365673992245</v>
      </c>
      <c r="AP8" s="22">
        <f>IFERROR(O!AP8/SA!AP8,"")</f>
        <v>0.95292391607370686</v>
      </c>
      <c r="AQ8" s="22">
        <f>IFERROR(O!AQ8/SA!AQ8,"")</f>
        <v>0.95289062067006247</v>
      </c>
      <c r="AR8" s="22">
        <f>IFERROR(O!AR8/SA!AR8,"")</f>
        <v>0.95289293886282966</v>
      </c>
      <c r="AT8" s="13"/>
      <c r="AU8" s="13">
        <v>2</v>
      </c>
      <c r="AV8" s="29">
        <v>0.95057104174021601</v>
      </c>
      <c r="AW8" s="29"/>
      <c r="AX8">
        <v>199502</v>
      </c>
      <c r="AY8" s="10">
        <v>0.95305522205346604</v>
      </c>
      <c r="AZ8" s="29"/>
      <c r="BA8" s="29"/>
    </row>
    <row r="9" spans="2:53" x14ac:dyDescent="0.25">
      <c r="B9" s="7">
        <v>1995</v>
      </c>
      <c r="C9" s="13">
        <v>3</v>
      </c>
      <c r="D9" s="9">
        <f>IFERROR(O!D9/SA!D9,"")</f>
        <v>1.0441181803960593</v>
      </c>
      <c r="E9" s="9">
        <f>IFERROR(O!E9/SA!E9,"")</f>
        <v>1.0443422375799478</v>
      </c>
      <c r="F9" s="9">
        <f>IFERROR(O!F9/SA!F9,"")</f>
        <v>1.0445207604100459</v>
      </c>
      <c r="G9" s="9">
        <f>IFERROR(O!G9/SA!G9,"")</f>
        <v>1.0444967939106775</v>
      </c>
      <c r="H9" s="9">
        <f>IFERROR(O!H9/SA!H9,"")</f>
        <v>1.0444407185534337</v>
      </c>
      <c r="I9" s="9">
        <f>IFERROR(O!I9/SA!I9,"")</f>
        <v>1.0440890050045648</v>
      </c>
      <c r="J9" s="9">
        <f>IFERROR(O!J9/SA!J9,"")</f>
        <v>1.0440510961002605</v>
      </c>
      <c r="K9" s="9">
        <f>IFERROR(O!K9/SA!K9,"")</f>
        <v>1.0441942661350629</v>
      </c>
      <c r="L9" s="9">
        <f>IFERROR(O!L9/SA!L9,"")</f>
        <v>1.044832150999254</v>
      </c>
      <c r="M9" s="9">
        <f>IFERROR(O!M9/SA!M9,"")</f>
        <v>1.0462306513428312</v>
      </c>
      <c r="N9" s="9">
        <f>IFERROR(O!N9/SA!N9,"")</f>
        <v>1.0461542548624327</v>
      </c>
      <c r="O9" s="9">
        <f>IFERROR(O!O9/SA!O9,"")</f>
        <v>1.0463848295648099</v>
      </c>
      <c r="P9" s="9">
        <f>IFERROR(O!P9/SA!P9,"")</f>
        <v>1.0465492846813587</v>
      </c>
      <c r="Q9" s="9">
        <f>IFERROR(O!Q9/SA!Q9,"")</f>
        <v>1.0463824910509527</v>
      </c>
      <c r="R9" s="9">
        <f>IFERROR(O!R9/SA!R9,"")</f>
        <v>1.0464204897851215</v>
      </c>
      <c r="S9" s="9">
        <f>IFERROR(O!S9/SA!S9,"")</f>
        <v>1.0461989736688733</v>
      </c>
      <c r="T9" s="9">
        <f>IFERROR(O!T9/SA!T9,"")</f>
        <v>1.0449013037885315</v>
      </c>
      <c r="U9" s="9">
        <f>IFERROR(O!U9/SA!U9,"")</f>
        <v>1.0454146767870083</v>
      </c>
      <c r="V9" s="9">
        <f>IFERROR(O!V9/SA!V9,"")</f>
        <v>1.0455425452062781</v>
      </c>
      <c r="W9" s="9">
        <f>IFERROR(O!W9/SA!W9,"")</f>
        <v>1.0456343992935082</v>
      </c>
      <c r="X9" s="9">
        <f>IFERROR(O!X9/SA!X9,"")</f>
        <v>1.0455883027280839</v>
      </c>
      <c r="Y9" s="9">
        <f>IFERROR(O!Y9/SA!Y9,"")</f>
        <v>1.0452160966390673</v>
      </c>
      <c r="Z9" s="9">
        <f>IFERROR(O!Z9/SA!Z9,"")</f>
        <v>1.0451312948891485</v>
      </c>
      <c r="AA9" s="9">
        <f>IFERROR(O!AA9/SA!AA9,"")</f>
        <v>1.0452983507921769</v>
      </c>
      <c r="AB9" s="9">
        <f>IFERROR(O!AB9/SA!AB9,"")</f>
        <v>1.0453995318460911</v>
      </c>
      <c r="AC9" s="9">
        <f>IFERROR(O!AC9/SA!AC9,"")</f>
        <v>1.0452276404398404</v>
      </c>
      <c r="AD9" s="9">
        <f>IFERROR(O!AD9/SA!AD9,"")</f>
        <v>1.0452358934335035</v>
      </c>
      <c r="AE9" s="9">
        <f>IFERROR(O!AE9/SA!AE9,"")</f>
        <v>1.0449559352355406</v>
      </c>
      <c r="AF9" s="9">
        <f>IFERROR(O!AF9/SA!AF9,"")</f>
        <v>1.0449201289014602</v>
      </c>
      <c r="AG9" s="22">
        <f>IFERROR(O!AG9/SA!AG9,"")</f>
        <v>1.0450717681299486</v>
      </c>
      <c r="AH9" s="22">
        <f>IFERROR(O!AH9/SA!AH9,"")</f>
        <v>1.0450666942216293</v>
      </c>
      <c r="AI9" s="22">
        <f>IFERROR(O!AI9/SA!AI9,"")</f>
        <v>1.0450776281949898</v>
      </c>
      <c r="AJ9" s="22">
        <f>IFERROR(O!AJ9/SA!AJ9,"")</f>
        <v>1.0454635949712483</v>
      </c>
      <c r="AK9" s="22">
        <f>IFERROR(O!AK9/SA!AK9,"")</f>
        <v>1.0449497700867951</v>
      </c>
      <c r="AL9" s="22">
        <f>IFERROR(O!AL9/SA!AL9,"")</f>
        <v>1.0450488213528661</v>
      </c>
      <c r="AM9" s="22">
        <f>IFERROR(O!AM9/SA!AM9,"")</f>
        <v>1.0450062779605522</v>
      </c>
      <c r="AN9" s="22">
        <f>IFERROR(O!AN9/SA!AN9,"")</f>
        <v>1.0447433647121547</v>
      </c>
      <c r="AO9" s="22">
        <f>IFERROR(O!AO9/SA!AO9,"")</f>
        <v>1.0447329174420954</v>
      </c>
      <c r="AP9" s="22">
        <f>IFERROR(O!AP9/SA!AP9,"")</f>
        <v>1.0448031918246545</v>
      </c>
      <c r="AQ9" s="22">
        <f>IFERROR(O!AQ9/SA!AQ9,"")</f>
        <v>1.0443002349511117</v>
      </c>
      <c r="AR9" s="22">
        <f>IFERROR(O!AR9/SA!AR9,"")</f>
        <v>1.0442911563988413</v>
      </c>
      <c r="AT9" s="13"/>
      <c r="AU9" s="13">
        <v>3</v>
      </c>
      <c r="AV9" s="29">
        <v>1.04932144622617</v>
      </c>
      <c r="AW9" s="29"/>
      <c r="AX9">
        <v>199503</v>
      </c>
      <c r="AY9" s="10">
        <v>1.0454635949712501</v>
      </c>
      <c r="AZ9" s="29"/>
      <c r="BA9" s="29"/>
    </row>
    <row r="10" spans="2:53" x14ac:dyDescent="0.25">
      <c r="B10" s="7">
        <v>1995</v>
      </c>
      <c r="C10" s="13">
        <v>4</v>
      </c>
      <c r="D10" s="9">
        <f>IFERROR(O!D10/SA!D10,"")</f>
        <v>1.0539284187626898</v>
      </c>
      <c r="E10" s="9">
        <f>IFERROR(O!E10/SA!E10,"")</f>
        <v>1.0541771462139078</v>
      </c>
      <c r="F10" s="9">
        <f>IFERROR(O!F10/SA!F10,"")</f>
        <v>1.0541747737243752</v>
      </c>
      <c r="G10" s="9">
        <f>IFERROR(O!G10/SA!G10,"")</f>
        <v>1.0541769574366686</v>
      </c>
      <c r="H10" s="9">
        <f>IFERROR(O!H10/SA!H10,"")</f>
        <v>1.0541592003902611</v>
      </c>
      <c r="I10" s="9">
        <f>IFERROR(O!I10/SA!I10,"")</f>
        <v>1.0544891535817507</v>
      </c>
      <c r="J10" s="9">
        <f>IFERROR(O!J10/SA!J10,"")</f>
        <v>1.054539500822937</v>
      </c>
      <c r="K10" s="9">
        <f>IFERROR(O!K10/SA!K10,"")</f>
        <v>1.0543673156365321</v>
      </c>
      <c r="L10" s="9">
        <f>IFERROR(O!L10/SA!L10,"")</f>
        <v>1.0547345375179022</v>
      </c>
      <c r="M10" s="9">
        <f>IFERROR(O!M10/SA!M10,"")</f>
        <v>1.0554973398053396</v>
      </c>
      <c r="N10" s="9">
        <f>IFERROR(O!N10/SA!N10,"")</f>
        <v>1.0554417899111108</v>
      </c>
      <c r="O10" s="9">
        <f>IFERROR(O!O10/SA!O10,"")</f>
        <v>1.0555771276217545</v>
      </c>
      <c r="P10" s="9">
        <f>IFERROR(O!P10/SA!P10,"")</f>
        <v>1.0556744148675834</v>
      </c>
      <c r="Q10" s="9">
        <f>IFERROR(O!Q10/SA!Q10,"")</f>
        <v>1.0555837376455017</v>
      </c>
      <c r="R10" s="9">
        <f>IFERROR(O!R10/SA!R10,"")</f>
        <v>1.0556049675780299</v>
      </c>
      <c r="S10" s="9">
        <f>IFERROR(O!S10/SA!S10,"")</f>
        <v>1.0555106083071499</v>
      </c>
      <c r="T10" s="9">
        <f>IFERROR(O!T10/SA!T10,"")</f>
        <v>1.0551230537526317</v>
      </c>
      <c r="U10" s="9">
        <f>IFERROR(O!U10/SA!U10,"")</f>
        <v>1.0550845351280767</v>
      </c>
      <c r="V10" s="9">
        <f>IFERROR(O!V10/SA!V10,"")</f>
        <v>1.0550765738255414</v>
      </c>
      <c r="W10" s="9">
        <f>IFERROR(O!W10/SA!W10,"")</f>
        <v>1.0550983030346317</v>
      </c>
      <c r="X10" s="9">
        <f>IFERROR(O!X10/SA!X10,"")</f>
        <v>1.0550897630787275</v>
      </c>
      <c r="Y10" s="9">
        <f>IFERROR(O!Y10/SA!Y10,"")</f>
        <v>1.05483231083721</v>
      </c>
      <c r="Z10" s="9">
        <f>IFERROR(O!Z10/SA!Z10,"")</f>
        <v>1.0548433117383784</v>
      </c>
      <c r="AA10" s="9">
        <f>IFERROR(O!AA10/SA!AA10,"")</f>
        <v>1.05517845269733</v>
      </c>
      <c r="AB10" s="9">
        <f>IFERROR(O!AB10/SA!AB10,"")</f>
        <v>1.0552430628716249</v>
      </c>
      <c r="AC10" s="9">
        <f>IFERROR(O!AC10/SA!AC10,"")</f>
        <v>1.0548509140383657</v>
      </c>
      <c r="AD10" s="9">
        <f>IFERROR(O!AD10/SA!AD10,"")</f>
        <v>1.0548534280940109</v>
      </c>
      <c r="AE10" s="9">
        <f>IFERROR(O!AE10/SA!AE10,"")</f>
        <v>1.0547107149229644</v>
      </c>
      <c r="AF10" s="9">
        <f>IFERROR(O!AF10/SA!AF10,"")</f>
        <v>1.0546977101724513</v>
      </c>
      <c r="AG10" s="22">
        <f>IFERROR(O!AG10/SA!AG10,"")</f>
        <v>1.0546968360175446</v>
      </c>
      <c r="AH10" s="22">
        <f>IFERROR(O!AH10/SA!AH10,"")</f>
        <v>1.0546962803440316</v>
      </c>
      <c r="AI10" s="22">
        <f>IFERROR(O!AI10/SA!AI10,"")</f>
        <v>1.0546979193669852</v>
      </c>
      <c r="AJ10" s="22">
        <f>IFERROR(O!AJ10/SA!AJ10,"")</f>
        <v>1.0549182584702168</v>
      </c>
      <c r="AK10" s="22">
        <f>IFERROR(O!AK10/SA!AK10,"")</f>
        <v>1.0545410988819195</v>
      </c>
      <c r="AL10" s="22">
        <f>IFERROR(O!AL10/SA!AL10,"")</f>
        <v>1.0544741725414544</v>
      </c>
      <c r="AM10" s="22">
        <f>IFERROR(O!AM10/SA!AM10,"")</f>
        <v>1.0544478414592533</v>
      </c>
      <c r="AN10" s="22">
        <f>IFERROR(O!AN10/SA!AN10,"")</f>
        <v>1.0543578304734109</v>
      </c>
      <c r="AO10" s="22">
        <f>IFERROR(O!AO10/SA!AO10,"")</f>
        <v>1.0542394339648993</v>
      </c>
      <c r="AP10" s="22">
        <f>IFERROR(O!AP10/SA!AP10,"")</f>
        <v>1.0541625803635697</v>
      </c>
      <c r="AQ10" s="22">
        <f>IFERROR(O!AQ10/SA!AQ10,"")</f>
        <v>1.0539360583439772</v>
      </c>
      <c r="AR10" s="22">
        <f>IFERROR(O!AR10/SA!AR10,"")</f>
        <v>1.0539138772586105</v>
      </c>
      <c r="AT10" s="13"/>
      <c r="AU10" s="13">
        <v>4</v>
      </c>
      <c r="AV10" s="29">
        <v>1.0589905191732401</v>
      </c>
      <c r="AW10" s="29"/>
      <c r="AX10">
        <v>199504</v>
      </c>
      <c r="AY10" s="10">
        <v>1.0549182584702199</v>
      </c>
      <c r="AZ10" s="29"/>
      <c r="BA10" s="29"/>
    </row>
    <row r="11" spans="2:53" x14ac:dyDescent="0.25">
      <c r="B11" s="15">
        <v>1996</v>
      </c>
      <c r="C11" s="16">
        <v>1</v>
      </c>
      <c r="D11" s="17">
        <f>IFERROR(O!D11/SA!D11,"")</f>
        <v>0.94664218000316758</v>
      </c>
      <c r="E11" s="17">
        <f>IFERROR(O!E11/SA!E11,"")</f>
        <v>0.94542506531258275</v>
      </c>
      <c r="F11" s="17">
        <f>IFERROR(O!F11/SA!F11,"")</f>
        <v>0.94507169181129469</v>
      </c>
      <c r="G11" s="17">
        <f>IFERROR(O!G11/SA!G11,"")</f>
        <v>0.94499352956072658</v>
      </c>
      <c r="H11" s="17">
        <f>IFERROR(O!H11/SA!H11,"")</f>
        <v>0.9449069870779746</v>
      </c>
      <c r="I11" s="17">
        <f>IFERROR(O!I11/SA!I11,"")</f>
        <v>0.94351958233256372</v>
      </c>
      <c r="J11" s="17">
        <f>IFERROR(O!J11/SA!J11,"")</f>
        <v>0.94328350846961284</v>
      </c>
      <c r="K11" s="17">
        <f>IFERROR(O!K11/SA!K11,"")</f>
        <v>0.94340725600262099</v>
      </c>
      <c r="L11" s="17">
        <f>IFERROR(O!L11/SA!L11,"")</f>
        <v>0.94334893068817793</v>
      </c>
      <c r="M11" s="17">
        <f>IFERROR(O!M11/SA!M11,"")</f>
        <v>0.94416292442801675</v>
      </c>
      <c r="N11" s="17">
        <f>IFERROR(O!N11/SA!N11,"")</f>
        <v>0.94406360020202673</v>
      </c>
      <c r="O11" s="17">
        <f>IFERROR(O!O11/SA!O11,"")</f>
        <v>0.94408716368286905</v>
      </c>
      <c r="P11" s="17">
        <f>IFERROR(O!P11/SA!P11,"")</f>
        <v>0.94411424476782047</v>
      </c>
      <c r="Q11" s="17">
        <f>IFERROR(O!Q11/SA!Q11,"")</f>
        <v>0.94402665614477332</v>
      </c>
      <c r="R11" s="17">
        <f>IFERROR(O!R11/SA!R11,"")</f>
        <v>0.9443172007619387</v>
      </c>
      <c r="S11" s="17">
        <f>IFERROR(O!S11/SA!S11,"")</f>
        <v>0.94413717718656098</v>
      </c>
      <c r="T11" s="17">
        <f>IFERROR(O!T11/SA!T11,"")</f>
        <v>0.94366076080933836</v>
      </c>
      <c r="U11" s="17">
        <f>IFERROR(O!U11/SA!U11,"")</f>
        <v>0.94473708130865308</v>
      </c>
      <c r="V11" s="17">
        <f>IFERROR(O!V11/SA!V11,"")</f>
        <v>0.94447283692929562</v>
      </c>
      <c r="W11" s="17">
        <f>IFERROR(O!W11/SA!W11,"")</f>
        <v>0.94454552450233176</v>
      </c>
      <c r="X11" s="17">
        <f>IFERROR(O!X11/SA!X11,"")</f>
        <v>0.94455365386387224</v>
      </c>
      <c r="Y11" s="17">
        <f>IFERROR(O!Y11/SA!Y11,"")</f>
        <v>0.94478905444756056</v>
      </c>
      <c r="Z11" s="17">
        <f>IFERROR(O!Z11/SA!Z11,"")</f>
        <v>0.94483078956918898</v>
      </c>
      <c r="AA11" s="17">
        <f>IFERROR(O!AA11/SA!AA11,"")</f>
        <v>0.94463095947053211</v>
      </c>
      <c r="AB11" s="17">
        <f>IFERROR(O!AB11/SA!AB11,"")</f>
        <v>0.94468810134378023</v>
      </c>
      <c r="AC11" s="17">
        <f>IFERROR(O!AC11/SA!AC11,"")</f>
        <v>0.9450515301109812</v>
      </c>
      <c r="AD11" s="17">
        <f>IFERROR(O!AD11/SA!AD11,"")</f>
        <v>0.94504663803723954</v>
      </c>
      <c r="AE11" s="17">
        <f>IFERROR(O!AE11/SA!AE11,"")</f>
        <v>0.94509056985517947</v>
      </c>
      <c r="AF11" s="17">
        <f>IFERROR(O!AF11/SA!AF11,"")</f>
        <v>0.94508525655904285</v>
      </c>
      <c r="AG11" s="23">
        <f>IFERROR(O!AG11/SA!AG11,"")</f>
        <v>0.94509526716479009</v>
      </c>
      <c r="AH11" s="23">
        <f>IFERROR(O!AH11/SA!AH11,"")</f>
        <v>0.94510954516711432</v>
      </c>
      <c r="AI11" s="23">
        <f>IFERROR(O!AI11/SA!AI11,"")</f>
        <v>0.94508706405030407</v>
      </c>
      <c r="AJ11" s="23">
        <f>IFERROR(O!AJ11/SA!AJ11,"")</f>
        <v>0.94525962617258263</v>
      </c>
      <c r="AK11" s="23">
        <f>IFERROR(O!AK11/SA!AK11,"")</f>
        <v>0.9467778749298783</v>
      </c>
      <c r="AL11" s="23">
        <f>IFERROR(O!AL11/SA!AL11,"")</f>
        <v>0.9477242155203931</v>
      </c>
      <c r="AM11" s="23">
        <f>IFERROR(O!AM11/SA!AM11,"")</f>
        <v>0.94773243255526274</v>
      </c>
      <c r="AN11" s="23">
        <f>IFERROR(O!AN11/SA!AN11,"")</f>
        <v>0.94761706232882881</v>
      </c>
      <c r="AO11" s="23">
        <f>IFERROR(O!AO11/SA!AO11,"")</f>
        <v>0.94823329874159479</v>
      </c>
      <c r="AP11" s="23">
        <f>IFERROR(O!AP11/SA!AP11,"")</f>
        <v>0.94851883341198551</v>
      </c>
      <c r="AQ11" s="23">
        <f>IFERROR(O!AQ11/SA!AQ11,"")</f>
        <v>0.94861343617560312</v>
      </c>
      <c r="AR11" s="23">
        <f>IFERROR(O!AR11/SA!AR11,"")</f>
        <v>0.94859318688752492</v>
      </c>
      <c r="AT11" s="16">
        <v>1996</v>
      </c>
      <c r="AU11" s="16">
        <v>1</v>
      </c>
      <c r="AV11" s="29">
        <v>0.94080912005500805</v>
      </c>
      <c r="AW11" s="29"/>
      <c r="AX11">
        <v>199601</v>
      </c>
      <c r="AY11" s="10">
        <v>0.94525962617258297</v>
      </c>
      <c r="AZ11" s="29"/>
      <c r="BA11" s="29"/>
    </row>
    <row r="12" spans="2:53" x14ac:dyDescent="0.25">
      <c r="B12" s="7">
        <v>1996</v>
      </c>
      <c r="C12" s="13">
        <v>2</v>
      </c>
      <c r="D12" s="9">
        <f>IFERROR(O!D12/SA!D12,"")</f>
        <v>0.95340288688279773</v>
      </c>
      <c r="E12" s="9">
        <f>IFERROR(O!E12/SA!E12,"")</f>
        <v>0.95322527058103201</v>
      </c>
      <c r="F12" s="9">
        <f>IFERROR(O!F12/SA!F12,"")</f>
        <v>0.95315280052587881</v>
      </c>
      <c r="G12" s="9">
        <f>IFERROR(O!G12/SA!G12,"")</f>
        <v>0.95313636525707612</v>
      </c>
      <c r="H12" s="9">
        <f>IFERROR(O!H12/SA!H12,"")</f>
        <v>0.95314018097315267</v>
      </c>
      <c r="I12" s="9">
        <f>IFERROR(O!I12/SA!I12,"")</f>
        <v>0.95322286847289273</v>
      </c>
      <c r="J12" s="9">
        <f>IFERROR(O!J12/SA!J12,"")</f>
        <v>0.95327569766385789</v>
      </c>
      <c r="K12" s="9">
        <f>IFERROR(O!K12/SA!K12,"")</f>
        <v>0.95312390397458446</v>
      </c>
      <c r="L12" s="9">
        <f>IFERROR(O!L12/SA!L12,"")</f>
        <v>0.95306295576600097</v>
      </c>
      <c r="M12" s="9">
        <f>IFERROR(O!M12/SA!M12,"")</f>
        <v>0.95330331219044573</v>
      </c>
      <c r="N12" s="9">
        <f>IFERROR(O!N12/SA!N12,"")</f>
        <v>0.95319280416082119</v>
      </c>
      <c r="O12" s="9">
        <f>IFERROR(O!O12/SA!O12,"")</f>
        <v>0.9531631896280538</v>
      </c>
      <c r="P12" s="9">
        <f>IFERROR(O!P12/SA!P12,"")</f>
        <v>0.953182673617198</v>
      </c>
      <c r="Q12" s="9">
        <f>IFERROR(O!Q12/SA!Q12,"")</f>
        <v>0.95316634735457462</v>
      </c>
      <c r="R12" s="9">
        <f>IFERROR(O!R12/SA!R12,"")</f>
        <v>0.95332530228201218</v>
      </c>
      <c r="S12" s="9">
        <f>IFERROR(O!S12/SA!S12,"")</f>
        <v>0.95333295960896125</v>
      </c>
      <c r="T12" s="9">
        <f>IFERROR(O!T12/SA!T12,"")</f>
        <v>0.95343713314111556</v>
      </c>
      <c r="U12" s="9">
        <f>IFERROR(O!U12/SA!U12,"")</f>
        <v>0.9536477965760698</v>
      </c>
      <c r="V12" s="9">
        <f>IFERROR(O!V12/SA!V12,"")</f>
        <v>0.95341472505522562</v>
      </c>
      <c r="W12" s="9">
        <f>IFERROR(O!W12/SA!W12,"")</f>
        <v>0.95340054357585946</v>
      </c>
      <c r="X12" s="9">
        <f>IFERROR(O!X12/SA!X12,"")</f>
        <v>0.95340352638062176</v>
      </c>
      <c r="Y12" s="9">
        <f>IFERROR(O!Y12/SA!Y12,"")</f>
        <v>0.95354032182358728</v>
      </c>
      <c r="Z12" s="9">
        <f>IFERROR(O!Z12/SA!Z12,"")</f>
        <v>0.95362938604055791</v>
      </c>
      <c r="AA12" s="9">
        <f>IFERROR(O!AA12/SA!AA12,"")</f>
        <v>0.95360573247927882</v>
      </c>
      <c r="AB12" s="9">
        <f>IFERROR(O!AB12/SA!AB12,"")</f>
        <v>0.95358353152998743</v>
      </c>
      <c r="AC12" s="9">
        <f>IFERROR(O!AC12/SA!AC12,"")</f>
        <v>0.95378430264762437</v>
      </c>
      <c r="AD12" s="9">
        <f>IFERROR(O!AD12/SA!AD12,"")</f>
        <v>0.95377322549127452</v>
      </c>
      <c r="AE12" s="9">
        <f>IFERROR(O!AE12/SA!AE12,"")</f>
        <v>0.95373572910458915</v>
      </c>
      <c r="AF12" s="9">
        <f>IFERROR(O!AF12/SA!AF12,"")</f>
        <v>0.9537409927036512</v>
      </c>
      <c r="AG12" s="22">
        <f>IFERROR(O!AG12/SA!AG12,"")</f>
        <v>0.9537545335080978</v>
      </c>
      <c r="AH12" s="22">
        <f>IFERROR(O!AH12/SA!AH12,"")</f>
        <v>0.95376453817217821</v>
      </c>
      <c r="AI12" s="22">
        <f>IFERROR(O!AI12/SA!AI12,"")</f>
        <v>0.95377398617101539</v>
      </c>
      <c r="AJ12" s="22">
        <f>IFERROR(O!AJ12/SA!AJ12,"")</f>
        <v>0.95377515399187418</v>
      </c>
      <c r="AK12" s="22">
        <f>IFERROR(O!AK12/SA!AK12,"")</f>
        <v>0.953908682612715</v>
      </c>
      <c r="AL12" s="22">
        <f>IFERROR(O!AL12/SA!AL12,"")</f>
        <v>0.95398005900721894</v>
      </c>
      <c r="AM12" s="22">
        <f>IFERROR(O!AM12/SA!AM12,"")</f>
        <v>0.95398491680572473</v>
      </c>
      <c r="AN12" s="22">
        <f>IFERROR(O!AN12/SA!AN12,"")</f>
        <v>0.95393148118657001</v>
      </c>
      <c r="AO12" s="22">
        <f>IFERROR(O!AO12/SA!AO12,"")</f>
        <v>0.95384451485771915</v>
      </c>
      <c r="AP12" s="22">
        <f>IFERROR(O!AP12/SA!AP12,"")</f>
        <v>0.95376283200777967</v>
      </c>
      <c r="AQ12" s="22">
        <f>IFERROR(O!AQ12/SA!AQ12,"")</f>
        <v>0.95382070832906685</v>
      </c>
      <c r="AR12" s="22">
        <f>IFERROR(O!AR12/SA!AR12,"")</f>
        <v>0.95381476519098174</v>
      </c>
      <c r="AT12" s="13"/>
      <c r="AU12" s="13">
        <v>2</v>
      </c>
      <c r="AV12" s="29">
        <v>0.95149062187069799</v>
      </c>
      <c r="AW12" s="29"/>
      <c r="AX12">
        <v>199602</v>
      </c>
      <c r="AY12" s="10">
        <v>0.95377515399187496</v>
      </c>
      <c r="AZ12" s="29"/>
      <c r="BA12" s="29"/>
    </row>
    <row r="13" spans="2:53" x14ac:dyDescent="0.25">
      <c r="B13" s="7">
        <v>1996</v>
      </c>
      <c r="C13" s="13">
        <v>3</v>
      </c>
      <c r="D13" s="9">
        <f>IFERROR(O!D13/SA!D13,"")</f>
        <v>1.0517251626000463</v>
      </c>
      <c r="E13" s="9">
        <f>IFERROR(O!E13/SA!E13,"")</f>
        <v>1.051518625333292</v>
      </c>
      <c r="F13" s="9">
        <f>IFERROR(O!F13/SA!F13,"")</f>
        <v>1.0513342876143519</v>
      </c>
      <c r="G13" s="9">
        <f>IFERROR(O!G13/SA!G13,"")</f>
        <v>1.0512748060204886</v>
      </c>
      <c r="H13" s="9">
        <f>IFERROR(O!H13/SA!H13,"")</f>
        <v>1.0513377136852613</v>
      </c>
      <c r="I13" s="9">
        <f>IFERROR(O!I13/SA!I13,"")</f>
        <v>1.0511570318711625</v>
      </c>
      <c r="J13" s="9">
        <f>IFERROR(O!J13/SA!J13,"")</f>
        <v>1.051129507208949</v>
      </c>
      <c r="K13" s="9">
        <f>IFERROR(O!K13/SA!K13,"")</f>
        <v>1.051133080434689</v>
      </c>
      <c r="L13" s="9">
        <f>IFERROR(O!L13/SA!L13,"")</f>
        <v>1.0508541281934072</v>
      </c>
      <c r="M13" s="9">
        <f>IFERROR(O!M13/SA!M13,"")</f>
        <v>1.0501513292540487</v>
      </c>
      <c r="N13" s="9">
        <f>IFERROR(O!N13/SA!N13,"")</f>
        <v>1.0501835195011304</v>
      </c>
      <c r="O13" s="9">
        <f>IFERROR(O!O13/SA!O13,"")</f>
        <v>1.050092953627471</v>
      </c>
      <c r="P13" s="9">
        <f>IFERROR(O!P13/SA!P13,"")</f>
        <v>1.0500299994428095</v>
      </c>
      <c r="Q13" s="9">
        <f>IFERROR(O!Q13/SA!Q13,"")</f>
        <v>1.0500763466120324</v>
      </c>
      <c r="R13" s="9">
        <f>IFERROR(O!R13/SA!R13,"")</f>
        <v>1.0500631940808651</v>
      </c>
      <c r="S13" s="9">
        <f>IFERROR(O!S13/SA!S13,"")</f>
        <v>1.0501194485109533</v>
      </c>
      <c r="T13" s="9">
        <f>IFERROR(O!T13/SA!T13,"")</f>
        <v>1.0505591209214555</v>
      </c>
      <c r="U13" s="9">
        <f>IFERROR(O!U13/SA!U13,"")</f>
        <v>1.0505552289444016</v>
      </c>
      <c r="V13" s="9">
        <f>IFERROR(O!V13/SA!V13,"")</f>
        <v>1.0504566462019178</v>
      </c>
      <c r="W13" s="9">
        <f>IFERROR(O!W13/SA!W13,"")</f>
        <v>1.0504291264554746</v>
      </c>
      <c r="X13" s="9">
        <f>IFERROR(O!X13/SA!X13,"")</f>
        <v>1.0504396410326386</v>
      </c>
      <c r="Y13" s="9">
        <f>IFERROR(O!Y13/SA!Y13,"")</f>
        <v>1.0506900930997758</v>
      </c>
      <c r="Z13" s="9">
        <f>IFERROR(O!Z13/SA!Z13,"")</f>
        <v>1.050729383346888</v>
      </c>
      <c r="AA13" s="9">
        <f>IFERROR(O!AA13/SA!AA13,"")</f>
        <v>1.0505903167712829</v>
      </c>
      <c r="AB13" s="9">
        <f>IFERROR(O!AB13/SA!AB13,"")</f>
        <v>1.0505265960469798</v>
      </c>
      <c r="AC13" s="9">
        <f>IFERROR(O!AC13/SA!AC13,"")</f>
        <v>1.0508101505976732</v>
      </c>
      <c r="AD13" s="9">
        <f>IFERROR(O!AD13/SA!AD13,"")</f>
        <v>1.0508017828111198</v>
      </c>
      <c r="AE13" s="9">
        <f>IFERROR(O!AE13/SA!AE13,"")</f>
        <v>1.0509671665361409</v>
      </c>
      <c r="AF13" s="9">
        <f>IFERROR(O!AF13/SA!AF13,"")</f>
        <v>1.050971299644857</v>
      </c>
      <c r="AG13" s="22">
        <f>IFERROR(O!AG13/SA!AG13,"")</f>
        <v>1.0509257110650365</v>
      </c>
      <c r="AH13" s="22">
        <f>IFERROR(O!AH13/SA!AH13,"")</f>
        <v>1.0509304192385249</v>
      </c>
      <c r="AI13" s="22">
        <f>IFERROR(O!AI13/SA!AI13,"")</f>
        <v>1.0509144661262659</v>
      </c>
      <c r="AJ13" s="22">
        <f>IFERROR(O!AJ13/SA!AJ13,"")</f>
        <v>1.0506634139831033</v>
      </c>
      <c r="AK13" s="22">
        <f>IFERROR(O!AK13/SA!AK13,"")</f>
        <v>1.051060350644812</v>
      </c>
      <c r="AL13" s="22">
        <f>IFERROR(O!AL13/SA!AL13,"")</f>
        <v>1.0510634348410952</v>
      </c>
      <c r="AM13" s="22">
        <f>IFERROR(O!AM13/SA!AM13,"")</f>
        <v>1.0510816608604323</v>
      </c>
      <c r="AN13" s="22">
        <f>IFERROR(O!AN13/SA!AN13,"")</f>
        <v>1.0511153305333498</v>
      </c>
      <c r="AO13" s="22">
        <f>IFERROR(O!AO13/SA!AO13,"")</f>
        <v>1.051109639279721</v>
      </c>
      <c r="AP13" s="22">
        <f>IFERROR(O!AP13/SA!AP13,"")</f>
        <v>1.0511507450711572</v>
      </c>
      <c r="AQ13" s="22">
        <f>IFERROR(O!AQ13/SA!AQ13,"")</f>
        <v>1.0512537417458367</v>
      </c>
      <c r="AR13" s="22">
        <f>IFERROR(O!AR13/SA!AR13,"")</f>
        <v>1.0512532913413346</v>
      </c>
      <c r="AT13" s="13"/>
      <c r="AU13" s="13">
        <v>3</v>
      </c>
      <c r="AV13" s="29">
        <v>1.0492345645225001</v>
      </c>
      <c r="AW13" s="29"/>
      <c r="AX13">
        <v>199603</v>
      </c>
      <c r="AY13" s="10">
        <v>1.0506634139830999</v>
      </c>
      <c r="AZ13" s="29"/>
      <c r="BA13" s="29"/>
    </row>
    <row r="14" spans="2:53" x14ac:dyDescent="0.25">
      <c r="B14" s="7">
        <v>1996</v>
      </c>
      <c r="C14" s="13">
        <v>4</v>
      </c>
      <c r="D14" s="9">
        <f>IFERROR(O!D14/SA!D14,"")</f>
        <v>1.0596299317568394</v>
      </c>
      <c r="E14" s="9">
        <f>IFERROR(O!E14/SA!E14,"")</f>
        <v>1.0595603956709103</v>
      </c>
      <c r="F14" s="9">
        <f>IFERROR(O!F14/SA!F14,"")</f>
        <v>1.0593153829863067</v>
      </c>
      <c r="G14" s="9">
        <f>IFERROR(O!G14/SA!G14,"")</f>
        <v>1.0592975544227854</v>
      </c>
      <c r="H14" s="9">
        <f>IFERROR(O!H14/SA!H14,"")</f>
        <v>1.0593592125620779</v>
      </c>
      <c r="I14" s="9">
        <f>IFERROR(O!I14/SA!I14,"")</f>
        <v>1.0598229383490883</v>
      </c>
      <c r="J14" s="9">
        <f>IFERROR(O!J14/SA!J14,"")</f>
        <v>1.0598960971913574</v>
      </c>
      <c r="K14" s="9">
        <f>IFERROR(O!K14/SA!K14,"")</f>
        <v>1.0595557824832411</v>
      </c>
      <c r="L14" s="9">
        <f>IFERROR(O!L14/SA!L14,"")</f>
        <v>1.0591794448751881</v>
      </c>
      <c r="M14" s="9">
        <f>IFERROR(O!M14/SA!M14,"")</f>
        <v>1.0584528266854007</v>
      </c>
      <c r="N14" s="9">
        <f>IFERROR(O!N14/SA!N14,"")</f>
        <v>1.0584773843698909</v>
      </c>
      <c r="O14" s="9">
        <f>IFERROR(O!O14/SA!O14,"")</f>
        <v>1.0583641123307448</v>
      </c>
      <c r="P14" s="9">
        <f>IFERROR(O!P14/SA!P14,"")</f>
        <v>1.058271622921805</v>
      </c>
      <c r="Q14" s="9">
        <f>IFERROR(O!Q14/SA!Q14,"")</f>
        <v>1.0583457371991809</v>
      </c>
      <c r="R14" s="9">
        <f>IFERROR(O!R14/SA!R14,"")</f>
        <v>1.0583408240926548</v>
      </c>
      <c r="S14" s="9">
        <f>IFERROR(O!S14/SA!S14,"")</f>
        <v>1.058463748876578</v>
      </c>
      <c r="T14" s="9">
        <f>IFERROR(O!T14/SA!T14,"")</f>
        <v>1.0593124941804148</v>
      </c>
      <c r="U14" s="9">
        <f>IFERROR(O!U14/SA!U14,"")</f>
        <v>1.0590515262785187</v>
      </c>
      <c r="V14" s="9">
        <f>IFERROR(O!V14/SA!V14,"")</f>
        <v>1.0588290391331538</v>
      </c>
      <c r="W14" s="9">
        <f>IFERROR(O!W14/SA!W14,"")</f>
        <v>1.058761108560331</v>
      </c>
      <c r="X14" s="9">
        <f>IFERROR(O!X14/SA!X14,"")</f>
        <v>1.0587852778685527</v>
      </c>
      <c r="Y14" s="9">
        <f>IFERROR(O!Y14/SA!Y14,"")</f>
        <v>1.0590790396150098</v>
      </c>
      <c r="Z14" s="9">
        <f>IFERROR(O!Z14/SA!Z14,"")</f>
        <v>1.0591967558087967</v>
      </c>
      <c r="AA14" s="9">
        <f>IFERROR(O!AA14/SA!AA14,"")</f>
        <v>1.0591484798302373</v>
      </c>
      <c r="AB14" s="9">
        <f>IFERROR(O!AB14/SA!AB14,"")</f>
        <v>1.0590633635787965</v>
      </c>
      <c r="AC14" s="9">
        <f>IFERROR(O!AC14/SA!AC14,"")</f>
        <v>1.0592651545386944</v>
      </c>
      <c r="AD14" s="9">
        <f>IFERROR(O!AD14/SA!AD14,"")</f>
        <v>1.0592511842075709</v>
      </c>
      <c r="AE14" s="9">
        <f>IFERROR(O!AE14/SA!AE14,"")</f>
        <v>1.0593609231430432</v>
      </c>
      <c r="AF14" s="9">
        <f>IFERROR(O!AF14/SA!AF14,"")</f>
        <v>1.0593769761899614</v>
      </c>
      <c r="AG14" s="22">
        <f>IFERROR(O!AG14/SA!AG14,"")</f>
        <v>1.0592865058521495</v>
      </c>
      <c r="AH14" s="22">
        <f>IFERROR(O!AH14/SA!AH14,"")</f>
        <v>1.0592941525098585</v>
      </c>
      <c r="AI14" s="22">
        <f>IFERROR(O!AI14/SA!AI14,"")</f>
        <v>1.0592872813976488</v>
      </c>
      <c r="AJ14" s="22">
        <f>IFERROR(O!AJ14/SA!AJ14,"")</f>
        <v>1.0590541997471241</v>
      </c>
      <c r="AK14" s="22">
        <f>IFERROR(O!AK14/SA!AK14,"")</f>
        <v>1.0593258933831238</v>
      </c>
      <c r="AL14" s="22">
        <f>IFERROR(O!AL14/SA!AL14,"")</f>
        <v>1.0591949862143186</v>
      </c>
      <c r="AM14" s="22">
        <f>IFERROR(O!AM14/SA!AM14,"")</f>
        <v>1.0592162893818615</v>
      </c>
      <c r="AN14" s="22">
        <f>IFERROR(O!AN14/SA!AN14,"")</f>
        <v>1.059412626767255</v>
      </c>
      <c r="AO14" s="22">
        <f>IFERROR(O!AO14/SA!AO14,"")</f>
        <v>1.0593276276016708</v>
      </c>
      <c r="AP14" s="22">
        <f>IFERROR(O!AP14/SA!AP14,"")</f>
        <v>1.0591654342646708</v>
      </c>
      <c r="AQ14" s="22">
        <f>IFERROR(O!AQ14/SA!AQ14,"")</f>
        <v>1.0595296422029994</v>
      </c>
      <c r="AR14" s="22">
        <f>IFERROR(O!AR14/SA!AR14,"")</f>
        <v>1.0595221157346639</v>
      </c>
      <c r="AT14" s="13"/>
      <c r="AU14" s="13">
        <v>4</v>
      </c>
      <c r="AV14" s="29">
        <v>1.05748751025205</v>
      </c>
      <c r="AW14" s="29"/>
      <c r="AX14">
        <v>199604</v>
      </c>
      <c r="AY14" s="10">
        <v>1.0590541997471199</v>
      </c>
      <c r="AZ14" s="29"/>
      <c r="BA14" s="29"/>
    </row>
    <row r="15" spans="2:53" x14ac:dyDescent="0.25">
      <c r="B15" s="15">
        <v>1997</v>
      </c>
      <c r="C15" s="16">
        <v>1</v>
      </c>
      <c r="D15" s="17">
        <f>IFERROR(O!D15/SA!D15,"")</f>
        <v>0.9419159033652702</v>
      </c>
      <c r="E15" s="17">
        <f>IFERROR(O!E15/SA!E15,"")</f>
        <v>0.94242341059919699</v>
      </c>
      <c r="F15" s="17">
        <f>IFERROR(O!F15/SA!F15,"")</f>
        <v>0.94291540990772438</v>
      </c>
      <c r="G15" s="17">
        <f>IFERROR(O!G15/SA!G15,"")</f>
        <v>0.94305143299327954</v>
      </c>
      <c r="H15" s="17">
        <f>IFERROR(O!H15/SA!H15,"")</f>
        <v>0.94297825405278879</v>
      </c>
      <c r="I15" s="17">
        <f>IFERROR(O!I15/SA!I15,"")</f>
        <v>0.94374592917383382</v>
      </c>
      <c r="J15" s="17">
        <f>IFERROR(O!J15/SA!J15,"")</f>
        <v>0.94398344969854453</v>
      </c>
      <c r="K15" s="17">
        <f>IFERROR(O!K15/SA!K15,"")</f>
        <v>0.94399850404560637</v>
      </c>
      <c r="L15" s="17">
        <f>IFERROR(O!L15/SA!L15,"")</f>
        <v>0.9443668138598782</v>
      </c>
      <c r="M15" s="17">
        <f>IFERROR(O!M15/SA!M15,"")</f>
        <v>0.945325906154874</v>
      </c>
      <c r="N15" s="17">
        <f>IFERROR(O!N15/SA!N15,"")</f>
        <v>0.9450926838028576</v>
      </c>
      <c r="O15" s="17">
        <f>IFERROR(O!O15/SA!O15,"")</f>
        <v>0.945065854950913</v>
      </c>
      <c r="P15" s="17">
        <f>IFERROR(O!P15/SA!P15,"")</f>
        <v>0.94511574426487766</v>
      </c>
      <c r="Q15" s="17">
        <f>IFERROR(O!Q15/SA!Q15,"")</f>
        <v>0.9450742206501519</v>
      </c>
      <c r="R15" s="17">
        <f>IFERROR(O!R15/SA!R15,"")</f>
        <v>0.94540595527281546</v>
      </c>
      <c r="S15" s="17">
        <f>IFERROR(O!S15/SA!S15,"")</f>
        <v>0.94545916913234118</v>
      </c>
      <c r="T15" s="17">
        <f>IFERROR(O!T15/SA!T15,"")</f>
        <v>0.94520660755750152</v>
      </c>
      <c r="U15" s="17">
        <f>IFERROR(O!U15/SA!U15,"")</f>
        <v>0.94503426886273589</v>
      </c>
      <c r="V15" s="17">
        <f>IFERROR(O!V15/SA!V15,"")</f>
        <v>0.94497898265517732</v>
      </c>
      <c r="W15" s="17">
        <f>IFERROR(O!W15/SA!W15,"")</f>
        <v>0.94496364702701952</v>
      </c>
      <c r="X15" s="17">
        <f>IFERROR(O!X15/SA!X15,"")</f>
        <v>0.94495118706424419</v>
      </c>
      <c r="Y15" s="17">
        <f>IFERROR(O!Y15/SA!Y15,"")</f>
        <v>0.9446074130604688</v>
      </c>
      <c r="Z15" s="17">
        <f>IFERROR(O!Z15/SA!Z15,"")</f>
        <v>0.94464222348445359</v>
      </c>
      <c r="AA15" s="17">
        <f>IFERROR(O!AA15/SA!AA15,"")</f>
        <v>0.94494285552492807</v>
      </c>
      <c r="AB15" s="17">
        <f>IFERROR(O!AB15/SA!AB15,"")</f>
        <v>0.94498979118867965</v>
      </c>
      <c r="AC15" s="17">
        <f>IFERROR(O!AC15/SA!AC15,"")</f>
        <v>0.9445655808098754</v>
      </c>
      <c r="AD15" s="17">
        <f>IFERROR(O!AD15/SA!AD15,"")</f>
        <v>0.9445689503580208</v>
      </c>
      <c r="AE15" s="17">
        <f>IFERROR(O!AE15/SA!AE15,"")</f>
        <v>0.94438471730113349</v>
      </c>
      <c r="AF15" s="17">
        <f>IFERROR(O!AF15/SA!AF15,"")</f>
        <v>0.94439696365758807</v>
      </c>
      <c r="AG15" s="23">
        <f>IFERROR(O!AG15/SA!AG15,"")</f>
        <v>0.94443026465643876</v>
      </c>
      <c r="AH15" s="23">
        <f>IFERROR(O!AH15/SA!AH15,"")</f>
        <v>0.94443960837514651</v>
      </c>
      <c r="AI15" s="23">
        <f>IFERROR(O!AI15/SA!AI15,"")</f>
        <v>0.94448518352633648</v>
      </c>
      <c r="AJ15" s="23">
        <f>IFERROR(O!AJ15/SA!AJ15,"")</f>
        <v>0.94470765413137225</v>
      </c>
      <c r="AK15" s="23">
        <f>IFERROR(O!AK15/SA!AK15,"")</f>
        <v>0.94364680869779594</v>
      </c>
      <c r="AL15" s="23">
        <f>IFERROR(O!AL15/SA!AL15,"")</f>
        <v>0.94326645931458031</v>
      </c>
      <c r="AM15" s="23">
        <f>IFERROR(O!AM15/SA!AM15,"")</f>
        <v>0.94324506345701442</v>
      </c>
      <c r="AN15" s="23">
        <f>IFERROR(O!AN15/SA!AN15,"")</f>
        <v>0.94325198383034592</v>
      </c>
      <c r="AO15" s="23">
        <f>IFERROR(O!AO15/SA!AO15,"")</f>
        <v>0.94291360235693555</v>
      </c>
      <c r="AP15" s="23">
        <f>IFERROR(O!AP15/SA!AP15,"")</f>
        <v>0.94253641690419088</v>
      </c>
      <c r="AQ15" s="23">
        <f>IFERROR(O!AQ15/SA!AQ15,"")</f>
        <v>0.94262243707436666</v>
      </c>
      <c r="AR15" s="23">
        <f>IFERROR(O!AR15/SA!AR15,"")</f>
        <v>0.9426128332311372</v>
      </c>
      <c r="AT15" s="16">
        <v>1997</v>
      </c>
      <c r="AU15" s="16">
        <v>1</v>
      </c>
      <c r="AV15" s="29">
        <v>0.94143527908289304</v>
      </c>
      <c r="AW15" s="29"/>
      <c r="AX15">
        <v>199701</v>
      </c>
      <c r="AY15" s="10">
        <v>0.94470765413137303</v>
      </c>
      <c r="AZ15" s="29"/>
      <c r="BA15" s="29"/>
    </row>
    <row r="16" spans="2:53" x14ac:dyDescent="0.25">
      <c r="B16" s="7">
        <v>1997</v>
      </c>
      <c r="C16" s="13">
        <v>2</v>
      </c>
      <c r="D16" s="9">
        <f>IFERROR(O!D16/SA!D16,"")</f>
        <v>0.94729777392843195</v>
      </c>
      <c r="E16" s="9">
        <f>IFERROR(O!E16/SA!E16,"")</f>
        <v>0.94743522256900758</v>
      </c>
      <c r="F16" s="9">
        <f>IFERROR(O!F16/SA!F16,"")</f>
        <v>0.94750446194219529</v>
      </c>
      <c r="G16" s="9">
        <f>IFERROR(O!G16/SA!G16,"")</f>
        <v>0.94750155521535084</v>
      </c>
      <c r="H16" s="9">
        <f>IFERROR(O!H16/SA!H16,"")</f>
        <v>0.947482376791701</v>
      </c>
      <c r="I16" s="9">
        <f>IFERROR(O!I16/SA!I16,"")</f>
        <v>0.94692930129308772</v>
      </c>
      <c r="J16" s="9">
        <f>IFERROR(O!J16/SA!J16,"")</f>
        <v>0.94672387884674758</v>
      </c>
      <c r="K16" s="9">
        <f>IFERROR(O!K16/SA!K16,"")</f>
        <v>0.94701042303320515</v>
      </c>
      <c r="L16" s="9">
        <f>IFERROR(O!L16/SA!L16,"")</f>
        <v>0.94708110918347477</v>
      </c>
      <c r="M16" s="9">
        <f>IFERROR(O!M16/SA!M16,"")</f>
        <v>0.94673328996473693</v>
      </c>
      <c r="N16" s="9">
        <f>IFERROR(O!N16/SA!N16,"")</f>
        <v>0.94696539941110958</v>
      </c>
      <c r="O16" s="9">
        <f>IFERROR(O!O16/SA!O16,"")</f>
        <v>0.94709563100573213</v>
      </c>
      <c r="P16" s="9">
        <f>IFERROR(O!P16/SA!P16,"")</f>
        <v>0.94714115298946366</v>
      </c>
      <c r="Q16" s="9">
        <f>IFERROR(O!Q16/SA!Q16,"")</f>
        <v>0.94716266810225147</v>
      </c>
      <c r="R16" s="9">
        <f>IFERROR(O!R16/SA!R16,"")</f>
        <v>0.94670961363619588</v>
      </c>
      <c r="S16" s="9">
        <f>IFERROR(O!S16/SA!S16,"")</f>
        <v>0.94662310947201</v>
      </c>
      <c r="T16" s="9">
        <f>IFERROR(O!T16/SA!T16,"")</f>
        <v>0.94616063643043424</v>
      </c>
      <c r="U16" s="9">
        <f>IFERROR(O!U16/SA!U16,"")</f>
        <v>0.94604596020127463</v>
      </c>
      <c r="V16" s="9">
        <f>IFERROR(O!V16/SA!V16,"")</f>
        <v>0.94653408864358379</v>
      </c>
      <c r="W16" s="9">
        <f>IFERROR(O!W16/SA!W16,"")</f>
        <v>0.94659305400711768</v>
      </c>
      <c r="X16" s="9">
        <f>IFERROR(O!X16/SA!X16,"")</f>
        <v>0.94657950074240249</v>
      </c>
      <c r="Y16" s="9">
        <f>IFERROR(O!Y16/SA!Y16,"")</f>
        <v>0.94641284013978144</v>
      </c>
      <c r="Z16" s="9">
        <f>IFERROR(O!Z16/SA!Z16,"")</f>
        <v>0.94621503416593999</v>
      </c>
      <c r="AA16" s="9">
        <f>IFERROR(O!AA16/SA!AA16,"")</f>
        <v>0.94606443379513405</v>
      </c>
      <c r="AB16" s="9">
        <f>IFERROR(O!AB16/SA!AB16,"")</f>
        <v>0.94610712178766776</v>
      </c>
      <c r="AC16" s="9">
        <f>IFERROR(O!AC16/SA!AC16,"")</f>
        <v>0.94600098092962814</v>
      </c>
      <c r="AD16" s="9">
        <f>IFERROR(O!AD16/SA!AD16,"")</f>
        <v>0.94602210601399983</v>
      </c>
      <c r="AE16" s="9">
        <f>IFERROR(O!AE16/SA!AE16,"")</f>
        <v>0.94598118293807087</v>
      </c>
      <c r="AF16" s="9">
        <f>IFERROR(O!AF16/SA!AF16,"")</f>
        <v>0.94596112665662935</v>
      </c>
      <c r="AG16" s="22">
        <f>IFERROR(O!AG16/SA!AG16,"")</f>
        <v>0.94601304466746949</v>
      </c>
      <c r="AH16" s="22">
        <f>IFERROR(O!AH16/SA!AH16,"")</f>
        <v>0.94598680999855422</v>
      </c>
      <c r="AI16" s="22">
        <f>IFERROR(O!AI16/SA!AI16,"")</f>
        <v>0.94596713411939282</v>
      </c>
      <c r="AJ16" s="22">
        <f>IFERROR(O!AJ16/SA!AJ16,"")</f>
        <v>0.94605616449833774</v>
      </c>
      <c r="AK16" s="22">
        <f>IFERROR(O!AK16/SA!AK16,"")</f>
        <v>0.94606210559217729</v>
      </c>
      <c r="AL16" s="22">
        <f>IFERROR(O!AL16/SA!AL16,"")</f>
        <v>0.94619724174489206</v>
      </c>
      <c r="AM16" s="22">
        <f>IFERROR(O!AM16/SA!AM16,"")</f>
        <v>0.94619181778246308</v>
      </c>
      <c r="AN16" s="22">
        <f>IFERROR(O!AN16/SA!AN16,"")</f>
        <v>0.9461145861521647</v>
      </c>
      <c r="AO16" s="22">
        <f>IFERROR(O!AO16/SA!AO16,"")</f>
        <v>0.94638981034942538</v>
      </c>
      <c r="AP16" s="22">
        <f>IFERROR(O!AP16/SA!AP16,"")</f>
        <v>0.94679938814211795</v>
      </c>
      <c r="AQ16" s="22">
        <f>IFERROR(O!AQ16/SA!AQ16,"")</f>
        <v>0.94640518696701859</v>
      </c>
      <c r="AR16" s="22">
        <f>IFERROR(O!AR16/SA!AR16,"")</f>
        <v>0.94643553088493049</v>
      </c>
      <c r="AT16" s="13"/>
      <c r="AU16" s="13">
        <v>2</v>
      </c>
      <c r="AV16" s="29">
        <v>0.95282841205889002</v>
      </c>
      <c r="AW16" s="29"/>
      <c r="AX16">
        <v>199702</v>
      </c>
      <c r="AY16" s="10">
        <v>0.94605616449833696</v>
      </c>
      <c r="AZ16" s="29"/>
      <c r="BA16" s="29"/>
    </row>
    <row r="17" spans="2:53" x14ac:dyDescent="0.25">
      <c r="B17" s="7">
        <v>1997</v>
      </c>
      <c r="C17" s="13">
        <v>3</v>
      </c>
      <c r="D17" s="9">
        <f>IFERROR(O!D17/SA!D17,"")</f>
        <v>1.0515343362376335</v>
      </c>
      <c r="E17" s="9">
        <f>IFERROR(O!E17/SA!E17,"")</f>
        <v>1.051321391644056</v>
      </c>
      <c r="F17" s="9">
        <f>IFERROR(O!F17/SA!F17,"")</f>
        <v>1.0511020637425452</v>
      </c>
      <c r="G17" s="9">
        <f>IFERROR(O!G17/SA!G17,"")</f>
        <v>1.0510260210830638</v>
      </c>
      <c r="H17" s="9">
        <f>IFERROR(O!H17/SA!H17,"")</f>
        <v>1.0511051779329086</v>
      </c>
      <c r="I17" s="9">
        <f>IFERROR(O!I17/SA!I17,"")</f>
        <v>1.0509124900192466</v>
      </c>
      <c r="J17" s="9">
        <f>IFERROR(O!J17/SA!J17,"")</f>
        <v>1.0508714787192859</v>
      </c>
      <c r="K17" s="9">
        <f>IFERROR(O!K17/SA!K17,"")</f>
        <v>1.0509392428531736</v>
      </c>
      <c r="L17" s="9">
        <f>IFERROR(O!L17/SA!L17,"")</f>
        <v>1.0506679786044546</v>
      </c>
      <c r="M17" s="9">
        <f>IFERROR(O!M17/SA!M17,"")</f>
        <v>1.0498526389181779</v>
      </c>
      <c r="N17" s="9">
        <f>IFERROR(O!N17/SA!N17,"")</f>
        <v>1.0499266527252173</v>
      </c>
      <c r="O17" s="9">
        <f>IFERROR(O!O17/SA!O17,"")</f>
        <v>1.0498421497537722</v>
      </c>
      <c r="P17" s="9">
        <f>IFERROR(O!P17/SA!P17,"")</f>
        <v>1.0497629371895165</v>
      </c>
      <c r="Q17" s="9">
        <f>IFERROR(O!Q17/SA!Q17,"")</f>
        <v>1.0498110214027299</v>
      </c>
      <c r="R17" s="9">
        <f>IFERROR(O!R17/SA!R17,"")</f>
        <v>1.0497763137806384</v>
      </c>
      <c r="S17" s="9">
        <f>IFERROR(O!S17/SA!S17,"")</f>
        <v>1.0498306024756312</v>
      </c>
      <c r="T17" s="9">
        <f>IFERROR(O!T17/SA!T17,"")</f>
        <v>1.0502738281196515</v>
      </c>
      <c r="U17" s="9">
        <f>IFERROR(O!U17/SA!U17,"")</f>
        <v>1.0502327875022133</v>
      </c>
      <c r="V17" s="9">
        <f>IFERROR(O!V17/SA!V17,"")</f>
        <v>1.0501652073434342</v>
      </c>
      <c r="W17" s="9">
        <f>IFERROR(O!W17/SA!W17,"")</f>
        <v>1.0501381169663138</v>
      </c>
      <c r="X17" s="9">
        <f>IFERROR(O!X17/SA!X17,"")</f>
        <v>1.0501523222048901</v>
      </c>
      <c r="Y17" s="9">
        <f>IFERROR(O!Y17/SA!Y17,"")</f>
        <v>1.0503891742702298</v>
      </c>
      <c r="Z17" s="9">
        <f>IFERROR(O!Z17/SA!Z17,"")</f>
        <v>1.0504044923707232</v>
      </c>
      <c r="AA17" s="9">
        <f>IFERROR(O!AA17/SA!AA17,"")</f>
        <v>1.0502646860947105</v>
      </c>
      <c r="AB17" s="9">
        <f>IFERROR(O!AB17/SA!AB17,"")</f>
        <v>1.0502097209641512</v>
      </c>
      <c r="AC17" s="9">
        <f>IFERROR(O!AC17/SA!AC17,"")</f>
        <v>1.0504491351973841</v>
      </c>
      <c r="AD17" s="9">
        <f>IFERROR(O!AD17/SA!AD17,"")</f>
        <v>1.050441750173404</v>
      </c>
      <c r="AE17" s="9">
        <f>IFERROR(O!AE17/SA!AE17,"")</f>
        <v>1.0506942588115817</v>
      </c>
      <c r="AF17" s="9">
        <f>IFERROR(O!AF17/SA!AF17,"")</f>
        <v>1.0507001427871165</v>
      </c>
      <c r="AG17" s="22">
        <f>IFERROR(O!AG17/SA!AG17,"")</f>
        <v>1.0506471289320134</v>
      </c>
      <c r="AH17" s="22">
        <f>IFERROR(O!AH17/SA!AH17,"")</f>
        <v>1.0506494614267263</v>
      </c>
      <c r="AI17" s="22">
        <f>IFERROR(O!AI17/SA!AI17,"")</f>
        <v>1.050630763512556</v>
      </c>
      <c r="AJ17" s="22">
        <f>IFERROR(O!AJ17/SA!AJ17,"")</f>
        <v>1.0503238313345571</v>
      </c>
      <c r="AK17" s="22">
        <f>IFERROR(O!AK17/SA!AK17,"")</f>
        <v>1.0507686537094838</v>
      </c>
      <c r="AL17" s="22">
        <f>IFERROR(O!AL17/SA!AL17,"")</f>
        <v>1.0507777741776165</v>
      </c>
      <c r="AM17" s="22">
        <f>IFERROR(O!AM17/SA!AM17,"")</f>
        <v>1.0507962430171502</v>
      </c>
      <c r="AN17" s="22">
        <f>IFERROR(O!AN17/SA!AN17,"")</f>
        <v>1.0508005229197834</v>
      </c>
      <c r="AO17" s="22">
        <f>IFERROR(O!AO17/SA!AO17,"")</f>
        <v>1.0507818154374347</v>
      </c>
      <c r="AP17" s="22">
        <f>IFERROR(O!AP17/SA!AP17,"")</f>
        <v>1.0508585379449227</v>
      </c>
      <c r="AQ17" s="22">
        <f>IFERROR(O!AQ17/SA!AQ17,"")</f>
        <v>1.0509136386322702</v>
      </c>
      <c r="AR17" s="22">
        <f>IFERROR(O!AR17/SA!AR17,"")</f>
        <v>1.0509178996499291</v>
      </c>
      <c r="AT17" s="13"/>
      <c r="AU17" s="13">
        <v>3</v>
      </c>
      <c r="AV17" s="29">
        <v>1.0488998168854</v>
      </c>
      <c r="AW17" s="29"/>
      <c r="AX17">
        <v>199703</v>
      </c>
      <c r="AY17" s="10">
        <v>1.05032383133456</v>
      </c>
      <c r="AZ17" s="29"/>
      <c r="BA17" s="29"/>
    </row>
    <row r="18" spans="2:53" x14ac:dyDescent="0.25">
      <c r="B18" s="7">
        <v>1997</v>
      </c>
      <c r="C18" s="13">
        <v>4</v>
      </c>
      <c r="D18" s="9">
        <f>IFERROR(O!D18/SA!D18,"")</f>
        <v>1.057453856895761</v>
      </c>
      <c r="E18" s="9">
        <f>IFERROR(O!E18/SA!E18,"")</f>
        <v>1.0573687696297891</v>
      </c>
      <c r="F18" s="9">
        <f>IFERROR(O!F18/SA!F18,"")</f>
        <v>1.0571329040700701</v>
      </c>
      <c r="G18" s="9">
        <f>IFERROR(O!G18/SA!G18,"")</f>
        <v>1.0571030670185952</v>
      </c>
      <c r="H18" s="9">
        <f>IFERROR(O!H18/SA!H18,"")</f>
        <v>1.0571496805303005</v>
      </c>
      <c r="I18" s="9">
        <f>IFERROR(O!I18/SA!I18,"")</f>
        <v>1.0574683165810599</v>
      </c>
      <c r="J18" s="9">
        <f>IFERROR(O!J18/SA!J18,"")</f>
        <v>1.0575146686894217</v>
      </c>
      <c r="K18" s="9">
        <f>IFERROR(O!K18/SA!K18,"")</f>
        <v>1.0571926546009833</v>
      </c>
      <c r="L18" s="9">
        <f>IFERROR(O!L18/SA!L18,"")</f>
        <v>1.0569016964116065</v>
      </c>
      <c r="M18" s="9">
        <f>IFERROR(O!M18/SA!M18,"")</f>
        <v>1.0564745269677658</v>
      </c>
      <c r="N18" s="9">
        <f>IFERROR(O!N18/SA!N18,"")</f>
        <v>1.0565077097605637</v>
      </c>
      <c r="O18" s="9">
        <f>IFERROR(O!O18/SA!O18,"")</f>
        <v>1.0564502808300154</v>
      </c>
      <c r="P18" s="9">
        <f>IFERROR(O!P18/SA!P18,"")</f>
        <v>1.0563816842871847</v>
      </c>
      <c r="Q18" s="9">
        <f>IFERROR(O!Q18/SA!Q18,"")</f>
        <v>1.0564252716432672</v>
      </c>
      <c r="R18" s="9">
        <f>IFERROR(O!R18/SA!R18,"")</f>
        <v>1.0564077711677911</v>
      </c>
      <c r="S18" s="9">
        <f>IFERROR(O!S18/SA!S18,"")</f>
        <v>1.056475888713257</v>
      </c>
      <c r="T18" s="9">
        <f>IFERROR(O!T18/SA!T18,"")</f>
        <v>1.0570758307488548</v>
      </c>
      <c r="U18" s="9">
        <f>IFERROR(O!U18/SA!U18,"")</f>
        <v>1.0569913323338969</v>
      </c>
      <c r="V18" s="9">
        <f>IFERROR(O!V18/SA!V18,"")</f>
        <v>1.0567663543917363</v>
      </c>
      <c r="W18" s="9">
        <f>IFERROR(O!W18/SA!W18,"")</f>
        <v>1.056718277298873</v>
      </c>
      <c r="X18" s="9">
        <f>IFERROR(O!X18/SA!X18,"")</f>
        <v>1.0567374253695059</v>
      </c>
      <c r="Y18" s="9">
        <f>IFERROR(O!Y18/SA!Y18,"")</f>
        <v>1.0570105112864565</v>
      </c>
      <c r="Z18" s="9">
        <f>IFERROR(O!Z18/SA!Z18,"")</f>
        <v>1.0571187075068891</v>
      </c>
      <c r="AA18" s="9">
        <f>IFERROR(O!AA18/SA!AA18,"")</f>
        <v>1.0570497836214583</v>
      </c>
      <c r="AB18" s="9">
        <f>IFERROR(O!AB18/SA!AB18,"")</f>
        <v>1.0569831909703209</v>
      </c>
      <c r="AC18" s="9">
        <f>IFERROR(O!AC18/SA!AC18,"")</f>
        <v>1.0572301951649503</v>
      </c>
      <c r="AD18" s="9">
        <f>IFERROR(O!AD18/SA!AD18,"")</f>
        <v>1.0572163331139373</v>
      </c>
      <c r="AE18" s="9">
        <f>IFERROR(O!AE18/SA!AE18,"")</f>
        <v>1.0572606123533916</v>
      </c>
      <c r="AF18" s="9">
        <f>IFERROR(O!AF18/SA!AF18,"")</f>
        <v>1.0572708454896063</v>
      </c>
      <c r="AG18" s="22">
        <f>IFERROR(O!AG18/SA!AG18,"")</f>
        <v>1.0572177936363318</v>
      </c>
      <c r="AH18" s="22">
        <f>IFERROR(O!AH18/SA!AH18,"")</f>
        <v>1.0572237259383308</v>
      </c>
      <c r="AI18" s="22">
        <f>IFERROR(O!AI18/SA!AI18,"")</f>
        <v>1.0572178422638503</v>
      </c>
      <c r="AJ18" s="22">
        <f>IFERROR(O!AJ18/SA!AJ18,"")</f>
        <v>1.0570724801108695</v>
      </c>
      <c r="AK18" s="22">
        <f>IFERROR(O!AK18/SA!AK18,"")</f>
        <v>1.0573176195967851</v>
      </c>
      <c r="AL18" s="22">
        <f>IFERROR(O!AL18/SA!AL18,"")</f>
        <v>1.0572637869787771</v>
      </c>
      <c r="AM18" s="22">
        <f>IFERROR(O!AM18/SA!AM18,"")</f>
        <v>1.0572782143960706</v>
      </c>
      <c r="AN18" s="22">
        <f>IFERROR(O!AN18/SA!AN18,"")</f>
        <v>1.0574462670454787</v>
      </c>
      <c r="AO18" s="22">
        <f>IFERROR(O!AO18/SA!AO18,"")</f>
        <v>1.0574134638065866</v>
      </c>
      <c r="AP18" s="22">
        <f>IFERROR(O!AP18/SA!AP18,"")</f>
        <v>1.0572656474501394</v>
      </c>
      <c r="AQ18" s="22">
        <f>IFERROR(O!AQ18/SA!AQ18,"")</f>
        <v>1.0575790596599266</v>
      </c>
      <c r="AR18" s="22">
        <f>IFERROR(O!AR18/SA!AR18,"")</f>
        <v>1.0575715036231566</v>
      </c>
      <c r="AT18" s="13"/>
      <c r="AU18" s="13">
        <v>4</v>
      </c>
      <c r="AV18" s="29">
        <v>1.05554064391049</v>
      </c>
      <c r="AW18" s="29"/>
      <c r="AX18">
        <v>199704</v>
      </c>
      <c r="AY18" s="10">
        <v>1.05707248011087</v>
      </c>
      <c r="AZ18" s="29"/>
      <c r="BA18" s="29"/>
    </row>
    <row r="19" spans="2:53" x14ac:dyDescent="0.25">
      <c r="B19" s="15">
        <v>1998</v>
      </c>
      <c r="C19" s="16">
        <v>1</v>
      </c>
      <c r="D19" s="17">
        <f>IFERROR(O!D19/SA!D19,"")</f>
        <v>0.93557515360731192</v>
      </c>
      <c r="E19" s="17">
        <f>IFERROR(O!E19/SA!E19,"")</f>
        <v>0.93637996982402094</v>
      </c>
      <c r="F19" s="17">
        <f>IFERROR(O!F19/SA!F19,"")</f>
        <v>0.93712397970177486</v>
      </c>
      <c r="G19" s="17">
        <f>IFERROR(O!G19/SA!G19,"")</f>
        <v>0.93730616870816086</v>
      </c>
      <c r="H19" s="17">
        <f>IFERROR(O!H19/SA!H19,"")</f>
        <v>0.93719534320019893</v>
      </c>
      <c r="I19" s="17">
        <f>IFERROR(O!I19/SA!I19,"")</f>
        <v>0.9372152350455828</v>
      </c>
      <c r="J19" s="17">
        <f>IFERROR(O!J19/SA!J19,"")</f>
        <v>0.93718128998824879</v>
      </c>
      <c r="K19" s="17">
        <f>IFERROR(O!K19/SA!K19,"")</f>
        <v>0.93776570963680417</v>
      </c>
      <c r="L19" s="17">
        <f>IFERROR(O!L19/SA!L19,"")</f>
        <v>0.93829112941625992</v>
      </c>
      <c r="M19" s="17">
        <f>IFERROR(O!M19/SA!M19,"")</f>
        <v>0.93854672733201783</v>
      </c>
      <c r="N19" s="17">
        <f>IFERROR(O!N19/SA!N19,"")</f>
        <v>0.93872068009221254</v>
      </c>
      <c r="O19" s="17">
        <f>IFERROR(O!O19/SA!O19,"")</f>
        <v>0.93881884432494345</v>
      </c>
      <c r="P19" s="17">
        <f>IFERROR(O!P19/SA!P19,"")</f>
        <v>0.9388095922736458</v>
      </c>
      <c r="Q19" s="17">
        <f>IFERROR(O!Q19/SA!Q19,"")</f>
        <v>0.93882009304033753</v>
      </c>
      <c r="R19" s="17">
        <f>IFERROR(O!R19/SA!R19,"")</f>
        <v>0.93854967314780158</v>
      </c>
      <c r="S19" s="17">
        <f>IFERROR(O!S19/SA!S19,"")</f>
        <v>0.93853077018841946</v>
      </c>
      <c r="T19" s="17">
        <f>IFERROR(O!T19/SA!T19,"")</f>
        <v>0.93763351540822515</v>
      </c>
      <c r="U19" s="17">
        <f>IFERROR(O!U19/SA!U19,"")</f>
        <v>0.93704010427549889</v>
      </c>
      <c r="V19" s="17">
        <f>IFERROR(O!V19/SA!V19,"")</f>
        <v>0.93784017506215611</v>
      </c>
      <c r="W19" s="17">
        <f>IFERROR(O!W19/SA!W19,"")</f>
        <v>0.93790735585625074</v>
      </c>
      <c r="X19" s="17">
        <f>IFERROR(O!X19/SA!X19,"")</f>
        <v>0.93786801575902967</v>
      </c>
      <c r="Y19" s="17">
        <f>IFERROR(O!Y19/SA!Y19,"")</f>
        <v>0.93712670948051524</v>
      </c>
      <c r="Z19" s="17">
        <f>IFERROR(O!Z19/SA!Z19,"")</f>
        <v>0.93682853566407664</v>
      </c>
      <c r="AA19" s="17">
        <f>IFERROR(O!AA19/SA!AA19,"")</f>
        <v>0.93701576764045358</v>
      </c>
      <c r="AB19" s="17">
        <f>IFERROR(O!AB19/SA!AB19,"")</f>
        <v>0.93713310221306934</v>
      </c>
      <c r="AC19" s="17">
        <f>IFERROR(O!AC19/SA!AC19,"")</f>
        <v>0.93630912823810841</v>
      </c>
      <c r="AD19" s="17">
        <f>IFERROR(O!AD19/SA!AD19,"")</f>
        <v>0.93635201661180123</v>
      </c>
      <c r="AE19" s="17">
        <f>IFERROR(O!AE19/SA!AE19,"")</f>
        <v>0.93616087992307895</v>
      </c>
      <c r="AF19" s="17">
        <f>IFERROR(O!AF19/SA!AF19,"")</f>
        <v>0.93614564350070595</v>
      </c>
      <c r="AG19" s="23">
        <f>IFERROR(O!AG19/SA!AG19,"")</f>
        <v>0.93622905621586416</v>
      </c>
      <c r="AH19" s="23">
        <f>IFERROR(O!AH19/SA!AH19,"")</f>
        <v>0.93620100846596821</v>
      </c>
      <c r="AI19" s="23">
        <f>IFERROR(O!AI19/SA!AI19,"")</f>
        <v>0.93622108159107831</v>
      </c>
      <c r="AJ19" s="23">
        <f>IFERROR(O!AJ19/SA!AJ19,"")</f>
        <v>0.93653254786796358</v>
      </c>
      <c r="AK19" s="23">
        <f>IFERROR(O!AK19/SA!AK19,"")</f>
        <v>0.93534246432931156</v>
      </c>
      <c r="AL19" s="23">
        <f>IFERROR(O!AL19/SA!AL19,"")</f>
        <v>0.93504064709260382</v>
      </c>
      <c r="AM19" s="23">
        <f>IFERROR(O!AM19/SA!AM19,"")</f>
        <v>0.93501272147016401</v>
      </c>
      <c r="AN19" s="23">
        <f>IFERROR(O!AN19/SA!AN19,"")</f>
        <v>0.93501651505796568</v>
      </c>
      <c r="AO19" s="23">
        <f>IFERROR(O!AO19/SA!AO19,"")</f>
        <v>0.93508726978985968</v>
      </c>
      <c r="AP19" s="23">
        <f>IFERROR(O!AP19/SA!AP19,"")</f>
        <v>0.9352019219208203</v>
      </c>
      <c r="AQ19" s="23">
        <f>IFERROR(O!AQ19/SA!AQ19,"")</f>
        <v>0.93485187951021909</v>
      </c>
      <c r="AR19" s="23">
        <f>IFERROR(O!AR19/SA!AR19,"")</f>
        <v>0.93488156680685208</v>
      </c>
      <c r="AT19" s="16">
        <v>1998</v>
      </c>
      <c r="AU19" s="16">
        <v>1</v>
      </c>
      <c r="AV19" s="29">
        <v>0.942316746125478</v>
      </c>
      <c r="AW19" s="29"/>
      <c r="AX19">
        <v>199801</v>
      </c>
      <c r="AY19" s="10">
        <v>0.93653254786796303</v>
      </c>
      <c r="AZ19" s="29"/>
      <c r="BA19" s="29"/>
    </row>
    <row r="20" spans="2:53" x14ac:dyDescent="0.25">
      <c r="B20" s="7">
        <v>1998</v>
      </c>
      <c r="C20" s="13">
        <v>2</v>
      </c>
      <c r="D20" s="9">
        <f>IFERROR(O!D20/SA!D20,"")</f>
        <v>0.95619092274117568</v>
      </c>
      <c r="E20" s="9">
        <f>IFERROR(O!E20/SA!E20,"")</f>
        <v>0.95605316421635789</v>
      </c>
      <c r="F20" s="9">
        <f>IFERROR(O!F20/SA!F20,"")</f>
        <v>0.95587978981263777</v>
      </c>
      <c r="G20" s="9">
        <f>IFERROR(O!G20/SA!G20,"")</f>
        <v>0.95583798901975325</v>
      </c>
      <c r="H20" s="9">
        <f>IFERROR(O!H20/SA!H20,"")</f>
        <v>0.95586805005660391</v>
      </c>
      <c r="I20" s="9">
        <f>IFERROR(O!I20/SA!I20,"")</f>
        <v>0.95616435782732345</v>
      </c>
      <c r="J20" s="9">
        <f>IFERROR(O!J20/SA!J20,"")</f>
        <v>0.95624876902881073</v>
      </c>
      <c r="K20" s="9">
        <f>IFERROR(O!K20/SA!K20,"")</f>
        <v>0.95590915786999875</v>
      </c>
      <c r="L20" s="9">
        <f>IFERROR(O!L20/SA!L20,"")</f>
        <v>0.95576021047494508</v>
      </c>
      <c r="M20" s="9">
        <f>IFERROR(O!M20/SA!M20,"")</f>
        <v>0.95596053886914933</v>
      </c>
      <c r="N20" s="9">
        <f>IFERROR(O!N20/SA!N20,"")</f>
        <v>0.95575871840769977</v>
      </c>
      <c r="O20" s="9">
        <f>IFERROR(O!O20/SA!O20,"")</f>
        <v>0.95572931377192305</v>
      </c>
      <c r="P20" s="9">
        <f>IFERROR(O!P20/SA!P20,"")</f>
        <v>0.95583951116154786</v>
      </c>
      <c r="Q20" s="9">
        <f>IFERROR(O!Q20/SA!Q20,"")</f>
        <v>0.95583041000298385</v>
      </c>
      <c r="R20" s="9">
        <f>IFERROR(O!R20/SA!R20,"")</f>
        <v>0.95597562583869511</v>
      </c>
      <c r="S20" s="9">
        <f>IFERROR(O!S20/SA!S20,"")</f>
        <v>0.95599749128329925</v>
      </c>
      <c r="T20" s="9">
        <f>IFERROR(O!T20/SA!T20,"")</f>
        <v>0.95633030672854313</v>
      </c>
      <c r="U20" s="9">
        <f>IFERROR(O!U20/SA!U20,"")</f>
        <v>0.95652978528610133</v>
      </c>
      <c r="V20" s="9">
        <f>IFERROR(O!V20/SA!V20,"")</f>
        <v>0.9561659604512518</v>
      </c>
      <c r="W20" s="9">
        <f>IFERROR(O!W20/SA!W20,"")</f>
        <v>0.95613442111308022</v>
      </c>
      <c r="X20" s="9">
        <f>IFERROR(O!X20/SA!X20,"")</f>
        <v>0.95614477552064703</v>
      </c>
      <c r="Y20" s="9">
        <f>IFERROR(O!Y20/SA!Y20,"")</f>
        <v>0.95639260139945315</v>
      </c>
      <c r="Z20" s="9">
        <f>IFERROR(O!Z20/SA!Z20,"")</f>
        <v>0.95654266022431067</v>
      </c>
      <c r="AA20" s="9">
        <f>IFERROR(O!AA20/SA!AA20,"")</f>
        <v>0.95651975734554839</v>
      </c>
      <c r="AB20" s="9">
        <f>IFERROR(O!AB20/SA!AB20,"")</f>
        <v>0.95647515837367036</v>
      </c>
      <c r="AC20" s="9">
        <f>IFERROR(O!AC20/SA!AC20,"")</f>
        <v>0.95676190175977194</v>
      </c>
      <c r="AD20" s="9">
        <f>IFERROR(O!AD20/SA!AD20,"")</f>
        <v>0.95674365271083028</v>
      </c>
      <c r="AE20" s="9">
        <f>IFERROR(O!AE20/SA!AE20,"")</f>
        <v>0.95668406438136022</v>
      </c>
      <c r="AF20" s="9">
        <f>IFERROR(O!AF20/SA!AF20,"")</f>
        <v>0.95669319018203225</v>
      </c>
      <c r="AG20" s="22">
        <f>IFERROR(O!AG20/SA!AG20,"")</f>
        <v>0.95667683999798547</v>
      </c>
      <c r="AH20" s="22">
        <f>IFERROR(O!AH20/SA!AH20,"")</f>
        <v>0.95668950008055265</v>
      </c>
      <c r="AI20" s="22">
        <f>IFERROR(O!AI20/SA!AI20,"")</f>
        <v>0.95670082214629815</v>
      </c>
      <c r="AJ20" s="22">
        <f>IFERROR(O!AJ20/SA!AJ20,"")</f>
        <v>0.95668488400100349</v>
      </c>
      <c r="AK20" s="22">
        <f>IFERROR(O!AK20/SA!AK20,"")</f>
        <v>0.95680872085927748</v>
      </c>
      <c r="AL20" s="22">
        <f>IFERROR(O!AL20/SA!AL20,"")</f>
        <v>0.95681499704528683</v>
      </c>
      <c r="AM20" s="22">
        <f>IFERROR(O!AM20/SA!AM20,"")</f>
        <v>0.95682032641932857</v>
      </c>
      <c r="AN20" s="22">
        <f>IFERROR(O!AN20/SA!AN20,"")</f>
        <v>0.956776007504064</v>
      </c>
      <c r="AO20" s="22">
        <f>IFERROR(O!AO20/SA!AO20,"")</f>
        <v>0.95662610345963106</v>
      </c>
      <c r="AP20" s="22">
        <f>IFERROR(O!AP20/SA!AP20,"")</f>
        <v>0.95653608052216677</v>
      </c>
      <c r="AQ20" s="22">
        <f>IFERROR(O!AQ20/SA!AQ20,"")</f>
        <v>0.95661266101420106</v>
      </c>
      <c r="AR20" s="22">
        <f>IFERROR(O!AR20/SA!AR20,"")</f>
        <v>0.95660226990519992</v>
      </c>
      <c r="AT20" s="13"/>
      <c r="AU20" s="13">
        <v>2</v>
      </c>
      <c r="AV20" s="29">
        <v>0.95427133432220601</v>
      </c>
      <c r="AW20" s="29"/>
      <c r="AX20">
        <v>199802</v>
      </c>
      <c r="AY20" s="10">
        <v>0.95668488400100304</v>
      </c>
      <c r="AZ20" s="29"/>
      <c r="BA20" s="29"/>
    </row>
    <row r="21" spans="2:53" x14ac:dyDescent="0.25">
      <c r="B21" s="7">
        <v>1998</v>
      </c>
      <c r="C21" s="13">
        <v>3</v>
      </c>
      <c r="D21" s="9">
        <f>IFERROR(O!D21/SA!D21,"")</f>
        <v>1.0512488648409992</v>
      </c>
      <c r="E21" s="9">
        <f>IFERROR(O!E21/SA!E21,"")</f>
        <v>1.0510227755208628</v>
      </c>
      <c r="F21" s="9">
        <f>IFERROR(O!F21/SA!F21,"")</f>
        <v>1.050772578550855</v>
      </c>
      <c r="G21" s="9">
        <f>IFERROR(O!G21/SA!G21,"")</f>
        <v>1.0507057732011871</v>
      </c>
      <c r="H21" s="9">
        <f>IFERROR(O!H21/SA!H21,"")</f>
        <v>1.0507745744353458</v>
      </c>
      <c r="I21" s="9">
        <f>IFERROR(O!I21/SA!I21,"")</f>
        <v>1.0506244929487467</v>
      </c>
      <c r="J21" s="9">
        <f>IFERROR(O!J21/SA!J21,"")</f>
        <v>1.0505939330817731</v>
      </c>
      <c r="K21" s="9">
        <f>IFERROR(O!K21/SA!K21,"")</f>
        <v>1.050672245796854</v>
      </c>
      <c r="L21" s="9">
        <f>IFERROR(O!L21/SA!L21,"")</f>
        <v>1.0503933637053215</v>
      </c>
      <c r="M21" s="9">
        <f>IFERROR(O!M21/SA!M21,"")</f>
        <v>1.0495160415178206</v>
      </c>
      <c r="N21" s="9">
        <f>IFERROR(O!N21/SA!N21,"")</f>
        <v>1.0495981433345971</v>
      </c>
      <c r="O21" s="9">
        <f>IFERROR(O!O21/SA!O21,"")</f>
        <v>1.0495015730433681</v>
      </c>
      <c r="P21" s="9">
        <f>IFERROR(O!P21/SA!P21,"")</f>
        <v>1.0493972899132655</v>
      </c>
      <c r="Q21" s="9">
        <f>IFERROR(O!Q21/SA!Q21,"")</f>
        <v>1.0494445984500926</v>
      </c>
      <c r="R21" s="9">
        <f>IFERROR(O!R21/SA!R21,"")</f>
        <v>1.0494388272578836</v>
      </c>
      <c r="S21" s="9">
        <f>IFERROR(O!S21/SA!S21,"")</f>
        <v>1.0494998970645117</v>
      </c>
      <c r="T21" s="9">
        <f>IFERROR(O!T21/SA!T21,"")</f>
        <v>1.0500083967403402</v>
      </c>
      <c r="U21" s="9">
        <f>IFERROR(O!U21/SA!U21,"")</f>
        <v>1.0499401574417015</v>
      </c>
      <c r="V21" s="9">
        <f>IFERROR(O!V21/SA!V21,"")</f>
        <v>1.049846609353952</v>
      </c>
      <c r="W21" s="9">
        <f>IFERROR(O!W21/SA!W21,"")</f>
        <v>1.0498057885296235</v>
      </c>
      <c r="X21" s="9">
        <f>IFERROR(O!X21/SA!X21,"")</f>
        <v>1.0498298013424223</v>
      </c>
      <c r="Y21" s="9">
        <f>IFERROR(O!Y21/SA!Y21,"")</f>
        <v>1.0500768611035696</v>
      </c>
      <c r="Z21" s="9">
        <f>IFERROR(O!Z21/SA!Z21,"")</f>
        <v>1.0500963137978723</v>
      </c>
      <c r="AA21" s="9">
        <f>IFERROR(O!AA21/SA!AA21,"")</f>
        <v>1.0499640892210584</v>
      </c>
      <c r="AB21" s="9">
        <f>IFERROR(O!AB21/SA!AB21,"")</f>
        <v>1.0499070060422075</v>
      </c>
      <c r="AC21" s="9">
        <f>IFERROR(O!AC21/SA!AC21,"")</f>
        <v>1.0501331814255017</v>
      </c>
      <c r="AD21" s="9">
        <f>IFERROR(O!AD21/SA!AD21,"")</f>
        <v>1.0501241332596611</v>
      </c>
      <c r="AE21" s="9">
        <f>IFERROR(O!AE21/SA!AE21,"")</f>
        <v>1.0504542603056288</v>
      </c>
      <c r="AF21" s="9">
        <f>IFERROR(O!AF21/SA!AF21,"")</f>
        <v>1.0504627350719915</v>
      </c>
      <c r="AG21" s="22">
        <f>IFERROR(O!AG21/SA!AG21,"")</f>
        <v>1.0503994086013075</v>
      </c>
      <c r="AH21" s="22">
        <f>IFERROR(O!AH21/SA!AH21,"")</f>
        <v>1.0504027943968968</v>
      </c>
      <c r="AI21" s="22">
        <f>IFERROR(O!AI21/SA!AI21,"")</f>
        <v>1.0503728397207244</v>
      </c>
      <c r="AJ21" s="22">
        <f>IFERROR(O!AJ21/SA!AJ21,"")</f>
        <v>1.0500076594557546</v>
      </c>
      <c r="AK21" s="22">
        <f>IFERROR(O!AK21/SA!AK21,"")</f>
        <v>1.0505009392599443</v>
      </c>
      <c r="AL21" s="22">
        <f>IFERROR(O!AL21/SA!AL21,"")</f>
        <v>1.0504956878865876</v>
      </c>
      <c r="AM21" s="22">
        <f>IFERROR(O!AM21/SA!AM21,"")</f>
        <v>1.0505155753901159</v>
      </c>
      <c r="AN21" s="22">
        <f>IFERROR(O!AN21/SA!AN21,"")</f>
        <v>1.0505372530476174</v>
      </c>
      <c r="AO21" s="22">
        <f>IFERROR(O!AO21/SA!AO21,"")</f>
        <v>1.0504884243364587</v>
      </c>
      <c r="AP21" s="22">
        <f>IFERROR(O!AP21/SA!AP21,"")</f>
        <v>1.0505228282579302</v>
      </c>
      <c r="AQ21" s="22">
        <f>IFERROR(O!AQ21/SA!AQ21,"")</f>
        <v>1.0506320179515001</v>
      </c>
      <c r="AR21" s="22">
        <f>IFERROR(O!AR21/SA!AR21,"")</f>
        <v>1.0506348626217803</v>
      </c>
      <c r="AT21" s="13"/>
      <c r="AU21" s="13">
        <v>3</v>
      </c>
      <c r="AV21" s="29">
        <v>1.0486173233746301</v>
      </c>
      <c r="AW21" s="29"/>
      <c r="AX21">
        <v>199803</v>
      </c>
      <c r="AY21" s="10">
        <v>1.0500076594557499</v>
      </c>
      <c r="AZ21" s="29"/>
      <c r="BA21" s="29"/>
    </row>
    <row r="22" spans="2:53" x14ac:dyDescent="0.25">
      <c r="B22" s="7">
        <v>1998</v>
      </c>
      <c r="C22" s="13">
        <v>4</v>
      </c>
      <c r="D22" s="9">
        <f>IFERROR(O!D22/SA!D22,"")</f>
        <v>1.0556587954141388</v>
      </c>
      <c r="E22" s="9">
        <f>IFERROR(O!E22/SA!E22,"")</f>
        <v>1.0555848117018423</v>
      </c>
      <c r="F22" s="9">
        <f>IFERROR(O!F22/SA!F22,"")</f>
        <v>1.0554601863169808</v>
      </c>
      <c r="G22" s="9">
        <f>IFERROR(O!G22/SA!G22,"")</f>
        <v>1.055477973391445</v>
      </c>
      <c r="H22" s="9">
        <f>IFERROR(O!H22/SA!H22,"")</f>
        <v>1.0554759896435606</v>
      </c>
      <c r="I22" s="9">
        <f>IFERROR(O!I22/SA!I22,"")</f>
        <v>1.0556391703415036</v>
      </c>
      <c r="J22" s="9">
        <f>IFERROR(O!J22/SA!J22,"")</f>
        <v>1.0556605744579008</v>
      </c>
      <c r="K22" s="9">
        <f>IFERROR(O!K22/SA!K22,"")</f>
        <v>1.0554382688576227</v>
      </c>
      <c r="L22" s="9">
        <f>IFERROR(O!L22/SA!L22,"")</f>
        <v>1.0551785148354749</v>
      </c>
      <c r="M22" s="9">
        <f>IFERROR(O!M22/SA!M22,"")</f>
        <v>1.0548304834483186</v>
      </c>
      <c r="N22" s="9">
        <f>IFERROR(O!N22/SA!N22,"")</f>
        <v>1.0548786296902586</v>
      </c>
      <c r="O22" s="9">
        <f>IFERROR(O!O22/SA!O22,"")</f>
        <v>1.054822867717621</v>
      </c>
      <c r="P22" s="9">
        <f>IFERROR(O!P22/SA!P22,"")</f>
        <v>1.0547429295004955</v>
      </c>
      <c r="Q22" s="9">
        <f>IFERROR(O!Q22/SA!Q22,"")</f>
        <v>1.0547902115093837</v>
      </c>
      <c r="R22" s="9">
        <f>IFERROR(O!R22/SA!R22,"")</f>
        <v>1.0547595790458348</v>
      </c>
      <c r="S22" s="9">
        <f>IFERROR(O!S22/SA!S22,"")</f>
        <v>1.0548172421196613</v>
      </c>
      <c r="T22" s="9">
        <f>IFERROR(O!T22/SA!T22,"")</f>
        <v>1.0552868688270922</v>
      </c>
      <c r="U22" s="9">
        <f>IFERROR(O!U22/SA!U22,"")</f>
        <v>1.0552177153657054</v>
      </c>
      <c r="V22" s="9">
        <f>IFERROR(O!V22/SA!V22,"")</f>
        <v>1.0550813864664415</v>
      </c>
      <c r="W22" s="9">
        <f>IFERROR(O!W22/SA!W22,"")</f>
        <v>1.0550425441060876</v>
      </c>
      <c r="X22" s="9">
        <f>IFERROR(O!X22/SA!X22,"")</f>
        <v>1.0550608561353962</v>
      </c>
      <c r="Y22" s="9">
        <f>IFERROR(O!Y22/SA!Y22,"")</f>
        <v>1.0552749349007027</v>
      </c>
      <c r="Z22" s="9">
        <f>IFERROR(O!Z22/SA!Z22,"")</f>
        <v>1.0553492486833229</v>
      </c>
      <c r="AA22" s="9">
        <f>IFERROR(O!AA22/SA!AA22,"")</f>
        <v>1.0552483809985158</v>
      </c>
      <c r="AB22" s="9">
        <f>IFERROR(O!AB22/SA!AB22,"")</f>
        <v>1.0551941948295485</v>
      </c>
      <c r="AC22" s="9">
        <f>IFERROR(O!AC22/SA!AC22,"")</f>
        <v>1.0554052192889289</v>
      </c>
      <c r="AD22" s="9">
        <f>IFERROR(O!AD22/SA!AD22,"")</f>
        <v>1.0553968742935731</v>
      </c>
      <c r="AE22" s="9">
        <f>IFERROR(O!AE22/SA!AE22,"")</f>
        <v>1.0554028269435221</v>
      </c>
      <c r="AF22" s="9">
        <f>IFERROR(O!AF22/SA!AF22,"")</f>
        <v>1.0554114248296058</v>
      </c>
      <c r="AG22" s="22">
        <f>IFERROR(O!AG22/SA!AG22,"")</f>
        <v>1.0553730129472199</v>
      </c>
      <c r="AH22" s="22">
        <f>IFERROR(O!AH22/SA!AH22,"")</f>
        <v>1.0553765674656217</v>
      </c>
      <c r="AI22" s="22">
        <f>IFERROR(O!AI22/SA!AI22,"")</f>
        <v>1.0553660208448179</v>
      </c>
      <c r="AJ22" s="22">
        <f>IFERROR(O!AJ22/SA!AJ22,"")</f>
        <v>1.0552819134756461</v>
      </c>
      <c r="AK22" s="22">
        <f>IFERROR(O!AK22/SA!AK22,"")</f>
        <v>1.0554801272333958</v>
      </c>
      <c r="AL22" s="22">
        <f>IFERROR(O!AL22/SA!AL22,"")</f>
        <v>1.0554590030179405</v>
      </c>
      <c r="AM22" s="22">
        <f>IFERROR(O!AM22/SA!AM22,"")</f>
        <v>1.0554726263905509</v>
      </c>
      <c r="AN22" s="22">
        <f>IFERROR(O!AN22/SA!AN22,"")</f>
        <v>1.0556229254409366</v>
      </c>
      <c r="AO22" s="22">
        <f>IFERROR(O!AO22/SA!AO22,"")</f>
        <v>1.0556516312726623</v>
      </c>
      <c r="AP22" s="22">
        <f>IFERROR(O!AP22/SA!AP22,"")</f>
        <v>1.0555729836166459</v>
      </c>
      <c r="AQ22" s="22">
        <f>IFERROR(O!AQ22/SA!AQ22,"")</f>
        <v>1.0558383558873168</v>
      </c>
      <c r="AR22" s="22">
        <f>IFERROR(O!AR22/SA!AR22,"")</f>
        <v>1.0558354604925604</v>
      </c>
      <c r="AT22" s="13"/>
      <c r="AU22" s="13">
        <v>4</v>
      </c>
      <c r="AV22" s="29">
        <v>1.05380793451198</v>
      </c>
      <c r="AW22" s="29"/>
      <c r="AX22">
        <v>199804</v>
      </c>
      <c r="AY22" s="10">
        <v>1.0552819134756499</v>
      </c>
      <c r="AZ22" s="29"/>
      <c r="BA22" s="29"/>
    </row>
    <row r="23" spans="2:53" x14ac:dyDescent="0.25">
      <c r="B23" s="15">
        <v>1999</v>
      </c>
      <c r="C23" s="16">
        <v>1</v>
      </c>
      <c r="D23" s="17">
        <f>IFERROR(O!D23/SA!D23,"")</f>
        <v>0.93594577787011812</v>
      </c>
      <c r="E23" s="17">
        <f>IFERROR(O!E23/SA!E23,"")</f>
        <v>0.93669158979390643</v>
      </c>
      <c r="F23" s="17">
        <f>IFERROR(O!F23/SA!F23,"")</f>
        <v>0.93729766323613151</v>
      </c>
      <c r="G23" s="17">
        <f>IFERROR(O!G23/SA!G23,"")</f>
        <v>0.93738754875098618</v>
      </c>
      <c r="H23" s="17">
        <f>IFERROR(O!H23/SA!H23,"")</f>
        <v>0.93737432451545499</v>
      </c>
      <c r="I23" s="17">
        <f>IFERROR(O!I23/SA!I23,"")</f>
        <v>0.93755881949119391</v>
      </c>
      <c r="J23" s="17">
        <f>IFERROR(O!J23/SA!J23,"")</f>
        <v>0.93756483520418521</v>
      </c>
      <c r="K23" s="17">
        <f>IFERROR(O!K23/SA!K23,"")</f>
        <v>0.93799245368104034</v>
      </c>
      <c r="L23" s="17">
        <f>IFERROR(O!L23/SA!L23,"")</f>
        <v>0.93848324453236287</v>
      </c>
      <c r="M23" s="17">
        <f>IFERROR(O!M23/SA!M23,"")</f>
        <v>0.93878000577656262</v>
      </c>
      <c r="N23" s="17">
        <f>IFERROR(O!N23/SA!N23,"")</f>
        <v>0.93893622690192691</v>
      </c>
      <c r="O23" s="17">
        <f>IFERROR(O!O23/SA!O23,"")</f>
        <v>0.93904044322253144</v>
      </c>
      <c r="P23" s="17">
        <f>IFERROR(O!P23/SA!P23,"")</f>
        <v>0.93904006766803683</v>
      </c>
      <c r="Q23" s="17">
        <f>IFERROR(O!Q23/SA!Q23,"")</f>
        <v>0.93903882277640383</v>
      </c>
      <c r="R23" s="17">
        <f>IFERROR(O!R23/SA!R23,"")</f>
        <v>0.93880769913029616</v>
      </c>
      <c r="S23" s="17">
        <f>IFERROR(O!S23/SA!S23,"")</f>
        <v>0.93879629562593692</v>
      </c>
      <c r="T23" s="17">
        <f>IFERROR(O!T23/SA!T23,"")</f>
        <v>0.93800632761071312</v>
      </c>
      <c r="U23" s="17">
        <f>IFERROR(O!U23/SA!U23,"")</f>
        <v>0.93750312236947864</v>
      </c>
      <c r="V23" s="17">
        <f>IFERROR(O!V23/SA!V23,"")</f>
        <v>0.9381430144289914</v>
      </c>
      <c r="W23" s="17">
        <f>IFERROR(O!W23/SA!W23,"")</f>
        <v>0.93821384549865194</v>
      </c>
      <c r="X23" s="17">
        <f>IFERROR(O!X23/SA!X23,"")</f>
        <v>0.93816310977856099</v>
      </c>
      <c r="Y23" s="17">
        <f>IFERROR(O!Y23/SA!Y23,"")</f>
        <v>0.9375236421596278</v>
      </c>
      <c r="Z23" s="17">
        <f>IFERROR(O!Z23/SA!Z23,"")</f>
        <v>0.9372871761553252</v>
      </c>
      <c r="AA23" s="17">
        <f>IFERROR(O!AA23/SA!AA23,"")</f>
        <v>0.93750619535438706</v>
      </c>
      <c r="AB23" s="17">
        <f>IFERROR(O!AB23/SA!AB23,"")</f>
        <v>0.93760773570475164</v>
      </c>
      <c r="AC23" s="17">
        <f>IFERROR(O!AC23/SA!AC23,"")</f>
        <v>0.93689614683115496</v>
      </c>
      <c r="AD23" s="17">
        <f>IFERROR(O!AD23/SA!AD23,"")</f>
        <v>0.9369302406149338</v>
      </c>
      <c r="AE23" s="17">
        <f>IFERROR(O!AE23/SA!AE23,"")</f>
        <v>0.93671211838446944</v>
      </c>
      <c r="AF23" s="17">
        <f>IFERROR(O!AF23/SA!AF23,"")</f>
        <v>0.93669845369136384</v>
      </c>
      <c r="AG23" s="23">
        <f>IFERROR(O!AG23/SA!AG23,"")</f>
        <v>0.93677668278212201</v>
      </c>
      <c r="AH23" s="23">
        <f>IFERROR(O!AH23/SA!AH23,"")</f>
        <v>0.93675348400634195</v>
      </c>
      <c r="AI23" s="23">
        <f>IFERROR(O!AI23/SA!AI23,"")</f>
        <v>0.93680047081546625</v>
      </c>
      <c r="AJ23" s="23">
        <f>IFERROR(O!AJ23/SA!AJ23,"")</f>
        <v>0.9370849557156804</v>
      </c>
      <c r="AK23" s="23">
        <f>IFERROR(O!AK23/SA!AK23,"")</f>
        <v>0.93592980058389252</v>
      </c>
      <c r="AL23" s="23">
        <f>IFERROR(O!AL23/SA!AL23,"")</f>
        <v>0.93562119543491951</v>
      </c>
      <c r="AM23" s="23">
        <f>IFERROR(O!AM23/SA!AM23,"")</f>
        <v>0.93559333695923885</v>
      </c>
      <c r="AN23" s="23">
        <f>IFERROR(O!AN23/SA!AN23,"")</f>
        <v>0.93557858093663193</v>
      </c>
      <c r="AO23" s="23">
        <f>IFERROR(O!AO23/SA!AO23,"")</f>
        <v>0.93556861100800792</v>
      </c>
      <c r="AP23" s="23">
        <f>IFERROR(O!AP23/SA!AP23,"")</f>
        <v>0.93560160637296452</v>
      </c>
      <c r="AQ23" s="23">
        <f>IFERROR(O!AQ23/SA!AQ23,"")</f>
        <v>0.93526876628464395</v>
      </c>
      <c r="AR23" s="23">
        <f>IFERROR(O!AR23/SA!AR23,"")</f>
        <v>0.93529226447834257</v>
      </c>
      <c r="AT23" s="16">
        <v>1999</v>
      </c>
      <c r="AU23" s="16">
        <v>1</v>
      </c>
      <c r="AV23" s="29">
        <v>0.94273071010464005</v>
      </c>
      <c r="AW23" s="29"/>
      <c r="AX23">
        <v>199901</v>
      </c>
      <c r="AY23" s="10">
        <v>0.93708495571568096</v>
      </c>
      <c r="AZ23" s="29"/>
      <c r="BA23" s="29"/>
    </row>
    <row r="24" spans="2:53" x14ac:dyDescent="0.25">
      <c r="B24" s="7">
        <v>1999</v>
      </c>
      <c r="C24" s="13">
        <v>2</v>
      </c>
      <c r="D24" s="9">
        <f>IFERROR(O!D24/SA!D24,"")</f>
        <v>0.95722842486805182</v>
      </c>
      <c r="E24" s="9">
        <f>IFERROR(O!E24/SA!E24,"")</f>
        <v>0.95715001328647009</v>
      </c>
      <c r="F24" s="9">
        <f>IFERROR(O!F24/SA!F24,"")</f>
        <v>0.95704689139413024</v>
      </c>
      <c r="G24" s="9">
        <f>IFERROR(O!G24/SA!G24,"")</f>
        <v>0.95699923035482315</v>
      </c>
      <c r="H24" s="9">
        <f>IFERROR(O!H24/SA!H24,"")</f>
        <v>0.95702859822470898</v>
      </c>
      <c r="I24" s="9">
        <f>IFERROR(O!I24/SA!I24,"")</f>
        <v>0.95722507347823593</v>
      </c>
      <c r="J24" s="9">
        <f>IFERROR(O!J24/SA!J24,"")</f>
        <v>0.9572738794253729</v>
      </c>
      <c r="K24" s="9">
        <f>IFERROR(O!K24/SA!K24,"")</f>
        <v>0.95707175900419073</v>
      </c>
      <c r="L24" s="9">
        <f>IFERROR(O!L24/SA!L24,"")</f>
        <v>0.95700464755406567</v>
      </c>
      <c r="M24" s="9">
        <f>IFERROR(O!M24/SA!M24,"")</f>
        <v>0.95715775206061471</v>
      </c>
      <c r="N24" s="9">
        <f>IFERROR(O!N24/SA!N24,"")</f>
        <v>0.95696233562212141</v>
      </c>
      <c r="O24" s="9">
        <f>IFERROR(O!O24/SA!O24,"")</f>
        <v>0.95695414246839805</v>
      </c>
      <c r="P24" s="9">
        <f>IFERROR(O!P24/SA!P24,"")</f>
        <v>0.9571059107864941</v>
      </c>
      <c r="Q24" s="9">
        <f>IFERROR(O!Q24/SA!Q24,"")</f>
        <v>0.95709538707957675</v>
      </c>
      <c r="R24" s="9">
        <f>IFERROR(O!R24/SA!R24,"")</f>
        <v>0.95717378580592494</v>
      </c>
      <c r="S24" s="9">
        <f>IFERROR(O!S24/SA!S24,"")</f>
        <v>0.95718130025123449</v>
      </c>
      <c r="T24" s="9">
        <f>IFERROR(O!T24/SA!T24,"")</f>
        <v>0.95734562451588068</v>
      </c>
      <c r="U24" s="9">
        <f>IFERROR(O!U24/SA!U24,"")</f>
        <v>0.95747230588477439</v>
      </c>
      <c r="V24" s="9">
        <f>IFERROR(O!V24/SA!V24,"")</f>
        <v>0.95725733934239754</v>
      </c>
      <c r="W24" s="9">
        <f>IFERROR(O!W24/SA!W24,"")</f>
        <v>0.95724231155014017</v>
      </c>
      <c r="X24" s="9">
        <f>IFERROR(O!X24/SA!X24,"")</f>
        <v>0.95724603409675257</v>
      </c>
      <c r="Y24" s="9">
        <f>IFERROR(O!Y24/SA!Y24,"")</f>
        <v>0.95738257062141185</v>
      </c>
      <c r="Z24" s="9">
        <f>IFERROR(O!Z24/SA!Z24,"")</f>
        <v>0.95747016717352185</v>
      </c>
      <c r="AA24" s="9">
        <f>IFERROR(O!AA24/SA!AA24,"")</f>
        <v>0.95746858689131531</v>
      </c>
      <c r="AB24" s="9">
        <f>IFERROR(O!AB24/SA!AB24,"")</f>
        <v>0.95744545389929137</v>
      </c>
      <c r="AC24" s="9">
        <f>IFERROR(O!AC24/SA!AC24,"")</f>
        <v>0.9576065384256548</v>
      </c>
      <c r="AD24" s="9">
        <f>IFERROR(O!AD24/SA!AD24,"")</f>
        <v>0.95759566560790188</v>
      </c>
      <c r="AE24" s="9">
        <f>IFERROR(O!AE24/SA!AE24,"")</f>
        <v>0.95755151189757848</v>
      </c>
      <c r="AF24" s="9">
        <f>IFERROR(O!AF24/SA!AF24,"")</f>
        <v>0.95755589251561768</v>
      </c>
      <c r="AG24" s="22">
        <f>IFERROR(O!AG24/SA!AG24,"")</f>
        <v>0.95754980048362415</v>
      </c>
      <c r="AH24" s="22">
        <f>IFERROR(O!AH24/SA!AH24,"")</f>
        <v>0.957556874627703</v>
      </c>
      <c r="AI24" s="22">
        <f>IFERROR(O!AI24/SA!AI24,"")</f>
        <v>0.95756635526652567</v>
      </c>
      <c r="AJ24" s="22">
        <f>IFERROR(O!AJ24/SA!AJ24,"")</f>
        <v>0.9575662247118486</v>
      </c>
      <c r="AK24" s="22">
        <f>IFERROR(O!AK24/SA!AK24,"")</f>
        <v>0.95761092641786172</v>
      </c>
      <c r="AL24" s="22">
        <f>IFERROR(O!AL24/SA!AL24,"")</f>
        <v>0.95760975098492185</v>
      </c>
      <c r="AM24" s="22">
        <f>IFERROR(O!AM24/SA!AM24,"")</f>
        <v>0.95761114396214808</v>
      </c>
      <c r="AN24" s="22">
        <f>IFERROR(O!AN24/SA!AN24,"")</f>
        <v>0.95756643600070523</v>
      </c>
      <c r="AO24" s="22">
        <f>IFERROR(O!AO24/SA!AO24,"")</f>
        <v>0.95746421826524764</v>
      </c>
      <c r="AP24" s="22">
        <f>IFERROR(O!AP24/SA!AP24,"")</f>
        <v>0.95741734068571571</v>
      </c>
      <c r="AQ24" s="22">
        <f>IFERROR(O!AQ24/SA!AQ24,"")</f>
        <v>0.95742761596502679</v>
      </c>
      <c r="AR24" s="22">
        <f>IFERROR(O!AR24/SA!AR24,"")</f>
        <v>0.95742169198112959</v>
      </c>
      <c r="AT24" s="13"/>
      <c r="AU24" s="13">
        <v>2</v>
      </c>
      <c r="AV24" s="29">
        <v>0.95508875972706897</v>
      </c>
      <c r="AW24" s="29"/>
      <c r="AX24">
        <v>199902</v>
      </c>
      <c r="AY24" s="10">
        <v>0.95756622471184805</v>
      </c>
      <c r="AZ24" s="29"/>
      <c r="BA24" s="29"/>
    </row>
    <row r="25" spans="2:53" x14ac:dyDescent="0.25">
      <c r="B25" s="7">
        <v>1999</v>
      </c>
      <c r="C25" s="13">
        <v>3</v>
      </c>
      <c r="D25" s="9">
        <f>IFERROR(O!D25/SA!D25,"")</f>
        <v>1.0521888744789025</v>
      </c>
      <c r="E25" s="9">
        <f>IFERROR(O!E25/SA!E25,"")</f>
        <v>1.0519904384224441</v>
      </c>
      <c r="F25" s="9">
        <f>IFERROR(O!F25/SA!F25,"")</f>
        <v>1.0517669417937614</v>
      </c>
      <c r="G25" s="9">
        <f>IFERROR(O!G25/SA!G25,"")</f>
        <v>1.0517982221319038</v>
      </c>
      <c r="H25" s="9">
        <f>IFERROR(O!H25/SA!H25,"")</f>
        <v>1.0517614193315219</v>
      </c>
      <c r="I25" s="9">
        <f>IFERROR(O!I25/SA!I25,"")</f>
        <v>1.0517058128836203</v>
      </c>
      <c r="J25" s="9">
        <f>IFERROR(O!J25/SA!J25,"")</f>
        <v>1.0516934585004136</v>
      </c>
      <c r="K25" s="9">
        <f>IFERROR(O!K25/SA!K25,"")</f>
        <v>1.0516728901510686</v>
      </c>
      <c r="L25" s="9">
        <f>IFERROR(O!L25/SA!L25,"")</f>
        <v>1.0513046908915324</v>
      </c>
      <c r="M25" s="9">
        <f>IFERROR(O!M25/SA!M25,"")</f>
        <v>1.0504329218422823</v>
      </c>
      <c r="N25" s="9">
        <f>IFERROR(O!N25/SA!N25,"")</f>
        <v>1.0505149128291777</v>
      </c>
      <c r="O25" s="9">
        <f>IFERROR(O!O25/SA!O25,"")</f>
        <v>1.0503869450579881</v>
      </c>
      <c r="P25" s="9">
        <f>IFERROR(O!P25/SA!P25,"")</f>
        <v>1.0502272311132643</v>
      </c>
      <c r="Q25" s="9">
        <f>IFERROR(O!Q25/SA!Q25,"")</f>
        <v>1.0502886357659309</v>
      </c>
      <c r="R25" s="9">
        <f>IFERROR(O!R25/SA!R25,"")</f>
        <v>1.050326855766565</v>
      </c>
      <c r="S25" s="9">
        <f>IFERROR(O!S25/SA!S25,"")</f>
        <v>1.0504030980012515</v>
      </c>
      <c r="T25" s="9">
        <f>IFERROR(O!T25/SA!T25,"")</f>
        <v>1.0510979167861165</v>
      </c>
      <c r="U25" s="9">
        <f>IFERROR(O!U25/SA!U25,"")</f>
        <v>1.0509918161371916</v>
      </c>
      <c r="V25" s="9">
        <f>IFERROR(O!V25/SA!V25,"")</f>
        <v>1.0508330356648252</v>
      </c>
      <c r="W25" s="9">
        <f>IFERROR(O!W25/SA!W25,"")</f>
        <v>1.0507577538554282</v>
      </c>
      <c r="X25" s="9">
        <f>IFERROR(O!X25/SA!X25,"")</f>
        <v>1.0508050293137494</v>
      </c>
      <c r="Y25" s="9">
        <f>IFERROR(O!Y25/SA!Y25,"")</f>
        <v>1.051113839314008</v>
      </c>
      <c r="Z25" s="9">
        <f>IFERROR(O!Z25/SA!Z25,"")</f>
        <v>1.0511706202242401</v>
      </c>
      <c r="AA25" s="9">
        <f>IFERROR(O!AA25/SA!AA25,"")</f>
        <v>1.0509952482432336</v>
      </c>
      <c r="AB25" s="9">
        <f>IFERROR(O!AB25/SA!AB25,"")</f>
        <v>1.0509186943743336</v>
      </c>
      <c r="AC25" s="9">
        <f>IFERROR(O!AC25/SA!AC25,"")</f>
        <v>1.0512000689535581</v>
      </c>
      <c r="AD25" s="9">
        <f>IFERROR(O!AD25/SA!AD25,"")</f>
        <v>1.0511881976739397</v>
      </c>
      <c r="AE25" s="9">
        <f>IFERROR(O!AE25/SA!AE25,"")</f>
        <v>1.0515179817754143</v>
      </c>
      <c r="AF25" s="9">
        <f>IFERROR(O!AF25/SA!AF25,"")</f>
        <v>1.0515316550440765</v>
      </c>
      <c r="AG25" s="22">
        <f>IFERROR(O!AG25/SA!AG25,"")</f>
        <v>1.0514544173259379</v>
      </c>
      <c r="AH25" s="22">
        <f>IFERROR(O!AH25/SA!AH25,"")</f>
        <v>1.0514607791037511</v>
      </c>
      <c r="AI25" s="22">
        <f>IFERROR(O!AI25/SA!AI25,"")</f>
        <v>1.0514043720396249</v>
      </c>
      <c r="AJ25" s="22">
        <f>IFERROR(O!AJ25/SA!AJ25,"")</f>
        <v>1.0510381190629907</v>
      </c>
      <c r="AK25" s="22">
        <f>IFERROR(O!AK25/SA!AK25,"")</f>
        <v>1.0515778162090719</v>
      </c>
      <c r="AL25" s="22">
        <f>IFERROR(O!AL25/SA!AL25,"")</f>
        <v>1.0515538202421617</v>
      </c>
      <c r="AM25" s="22">
        <f>IFERROR(O!AM25/SA!AM25,"")</f>
        <v>1.051578665019653</v>
      </c>
      <c r="AN25" s="22">
        <f>IFERROR(O!AN25/SA!AN25,"")</f>
        <v>1.0516573567858907</v>
      </c>
      <c r="AO25" s="22">
        <f>IFERROR(O!AO25/SA!AO25,"")</f>
        <v>1.0516073694897174</v>
      </c>
      <c r="AP25" s="22">
        <f>IFERROR(O!AP25/SA!AP25,"")</f>
        <v>1.0516232390260887</v>
      </c>
      <c r="AQ25" s="22">
        <f>IFERROR(O!AQ25/SA!AQ25,"")</f>
        <v>1.0518526094024367</v>
      </c>
      <c r="AR25" s="22">
        <f>IFERROR(O!AR25/SA!AR25,"")</f>
        <v>1.0518535205986328</v>
      </c>
      <c r="AT25" s="13"/>
      <c r="AU25" s="13">
        <v>3</v>
      </c>
      <c r="AV25" s="29">
        <v>1.04983364115663</v>
      </c>
      <c r="AW25" s="29"/>
      <c r="AX25">
        <v>199903</v>
      </c>
      <c r="AY25" s="10">
        <v>1.0510381190629901</v>
      </c>
      <c r="AZ25" s="29"/>
      <c r="BA25" s="29"/>
    </row>
    <row r="26" spans="2:53" x14ac:dyDescent="0.25">
      <c r="B26" s="7">
        <v>1999</v>
      </c>
      <c r="C26" s="13">
        <v>4</v>
      </c>
      <c r="D26" s="9">
        <f>IFERROR(O!D26/SA!D26,"")</f>
        <v>1.053682002317768</v>
      </c>
      <c r="E26" s="9">
        <f>IFERROR(O!E26/SA!E26,"")</f>
        <v>1.0535651121989278</v>
      </c>
      <c r="F26" s="9">
        <f>IFERROR(O!F26/SA!F26,"")</f>
        <v>1.0534422816740368</v>
      </c>
      <c r="G26" s="9">
        <f>IFERROR(O!G26/SA!G26,"")</f>
        <v>1.0535210622516591</v>
      </c>
      <c r="H26" s="9">
        <f>IFERROR(O!H26/SA!H26,"")</f>
        <v>1.0534703909097043</v>
      </c>
      <c r="I26" s="9">
        <f>IFERROR(O!I26/SA!I26,"")</f>
        <v>1.0534949414593955</v>
      </c>
      <c r="J26" s="9">
        <f>IFERROR(O!J26/SA!J26,"")</f>
        <v>1.0535027769544154</v>
      </c>
      <c r="K26" s="9">
        <f>IFERROR(O!K26/SA!K26,"")</f>
        <v>1.0533404462420439</v>
      </c>
      <c r="L26" s="9">
        <f>IFERROR(O!L26/SA!L26,"")</f>
        <v>1.0530712755178815</v>
      </c>
      <c r="M26" s="9">
        <f>IFERROR(O!M26/SA!M26,"")</f>
        <v>1.0527092988771698</v>
      </c>
      <c r="N26" s="9">
        <f>IFERROR(O!N26/SA!N26,"")</f>
        <v>1.0527472939050715</v>
      </c>
      <c r="O26" s="9">
        <f>IFERROR(O!O26/SA!O26,"")</f>
        <v>1.0526732147755613</v>
      </c>
      <c r="P26" s="9">
        <f>IFERROR(O!P26/SA!P26,"")</f>
        <v>1.052578406557902</v>
      </c>
      <c r="Q26" s="9">
        <f>IFERROR(O!Q26/SA!Q26,"")</f>
        <v>1.0526257969769419</v>
      </c>
      <c r="R26" s="9">
        <f>IFERROR(O!R26/SA!R26,"")</f>
        <v>1.0526312632971553</v>
      </c>
      <c r="S26" s="9">
        <f>IFERROR(O!S26/SA!S26,"")</f>
        <v>1.0526832726977444</v>
      </c>
      <c r="T26" s="9">
        <f>IFERROR(O!T26/SA!T26,"")</f>
        <v>1.0531438247246696</v>
      </c>
      <c r="U26" s="9">
        <f>IFERROR(O!U26/SA!U26,"")</f>
        <v>1.0530906902337869</v>
      </c>
      <c r="V26" s="9">
        <f>IFERROR(O!V26/SA!V26,"")</f>
        <v>1.0529725711810756</v>
      </c>
      <c r="W26" s="9">
        <f>IFERROR(O!W26/SA!W26,"")</f>
        <v>1.0529267339877313</v>
      </c>
      <c r="X26" s="9">
        <f>IFERROR(O!X26/SA!X26,"")</f>
        <v>1.052954577149642</v>
      </c>
      <c r="Y26" s="9">
        <f>IFERROR(O!Y26/SA!Y26,"")</f>
        <v>1.05316146226875</v>
      </c>
      <c r="Z26" s="9">
        <f>IFERROR(O!Z26/SA!Z26,"")</f>
        <v>1.0532248662300945</v>
      </c>
      <c r="AA26" s="9">
        <f>IFERROR(O!AA26/SA!AA26,"")</f>
        <v>1.0531032777919729</v>
      </c>
      <c r="AB26" s="9">
        <f>IFERROR(O!AB26/SA!AB26,"")</f>
        <v>1.0530514462679419</v>
      </c>
      <c r="AC26" s="9">
        <f>IFERROR(O!AC26/SA!AC26,"")</f>
        <v>1.0532526139593665</v>
      </c>
      <c r="AD26" s="9">
        <f>IFERROR(O!AD26/SA!AD26,"")</f>
        <v>1.0532457796638222</v>
      </c>
      <c r="AE26" s="9">
        <f>IFERROR(O!AE26/SA!AE26,"")</f>
        <v>1.0533003255512483</v>
      </c>
      <c r="AF26" s="9">
        <f>IFERROR(O!AF26/SA!AF26,"")</f>
        <v>1.0533093207177935</v>
      </c>
      <c r="AG26" s="22">
        <f>IFERROR(O!AG26/SA!AG26,"")</f>
        <v>1.0532663794958896</v>
      </c>
      <c r="AH26" s="22">
        <f>IFERROR(O!AH26/SA!AH26,"")</f>
        <v>1.0532708274995941</v>
      </c>
      <c r="AI26" s="22">
        <f>IFERROR(O!AI26/SA!AI26,"")</f>
        <v>1.0532425264809711</v>
      </c>
      <c r="AJ26" s="22">
        <f>IFERROR(O!AJ26/SA!AJ26,"")</f>
        <v>1.0531406078932439</v>
      </c>
      <c r="AK26" s="22">
        <f>IFERROR(O!AK26/SA!AK26,"")</f>
        <v>1.053444813096843</v>
      </c>
      <c r="AL26" s="22">
        <f>IFERROR(O!AL26/SA!AL26,"")</f>
        <v>1.0534658494030922</v>
      </c>
      <c r="AM26" s="22">
        <f>IFERROR(O!AM26/SA!AM26,"")</f>
        <v>1.053481831443108</v>
      </c>
      <c r="AN26" s="22">
        <f>IFERROR(O!AN26/SA!AN26,"")</f>
        <v>1.0536069112822519</v>
      </c>
      <c r="AO26" s="22">
        <f>IFERROR(O!AO26/SA!AO26,"")</f>
        <v>1.0536589164228334</v>
      </c>
      <c r="AP26" s="22">
        <f>IFERROR(O!AP26/SA!AP26,"")</f>
        <v>1.0536368166948695</v>
      </c>
      <c r="AQ26" s="22">
        <f>IFERROR(O!AQ26/SA!AQ26,"")</f>
        <v>1.0538793037595997</v>
      </c>
      <c r="AR26" s="22">
        <f>IFERROR(O!AR26/SA!AR26,"")</f>
        <v>1.0538767259045669</v>
      </c>
      <c r="AT26" s="13"/>
      <c r="AU26" s="13">
        <v>4</v>
      </c>
      <c r="AV26" s="29">
        <v>1.0518529612915599</v>
      </c>
      <c r="AW26" s="29"/>
      <c r="AX26">
        <v>199904</v>
      </c>
      <c r="AY26" s="10">
        <v>1.0531406078932399</v>
      </c>
      <c r="AZ26" s="29"/>
      <c r="BA26" s="29"/>
    </row>
    <row r="27" spans="2:53" x14ac:dyDescent="0.25">
      <c r="B27" s="15">
        <v>2000</v>
      </c>
      <c r="C27" s="16">
        <v>1</v>
      </c>
      <c r="D27" s="17">
        <f>IFERROR(O!D27/SA!D27,"")</f>
        <v>0.94904791119577503</v>
      </c>
      <c r="E27" s="17">
        <f>IFERROR(O!E27/SA!E27,"")</f>
        <v>0.94772202913077452</v>
      </c>
      <c r="F27" s="17">
        <f>IFERROR(O!F27/SA!F27,"")</f>
        <v>0.94726377728361078</v>
      </c>
      <c r="G27" s="17">
        <f>IFERROR(O!G27/SA!G27,"")</f>
        <v>0.94700396041923218</v>
      </c>
      <c r="H27" s="17">
        <f>IFERROR(O!H27/SA!H27,"")</f>
        <v>0.94717550033628395</v>
      </c>
      <c r="I27" s="17">
        <f>IFERROR(O!I27/SA!I27,"")</f>
        <v>0.94597302668213123</v>
      </c>
      <c r="J27" s="17">
        <f>IFERROR(O!J27/SA!J27,"")</f>
        <v>0.94579677025954279</v>
      </c>
      <c r="K27" s="17">
        <f>IFERROR(O!K27/SA!K27,"")</f>
        <v>0.94579001748454861</v>
      </c>
      <c r="L27" s="17">
        <f>IFERROR(O!L27/SA!L27,"")</f>
        <v>0.9456455017405665</v>
      </c>
      <c r="M27" s="17">
        <f>IFERROR(O!M27/SA!M27,"")</f>
        <v>0.94607133389513143</v>
      </c>
      <c r="N27" s="17">
        <f>IFERROR(O!N27/SA!N27,"")</f>
        <v>0.94599544857114148</v>
      </c>
      <c r="O27" s="17">
        <f>IFERROR(O!O27/SA!O27,"")</f>
        <v>0.9459581911300905</v>
      </c>
      <c r="P27" s="17">
        <f>IFERROR(O!P27/SA!P27,"")</f>
        <v>0.94594200995843858</v>
      </c>
      <c r="Q27" s="17">
        <f>IFERROR(O!Q27/SA!Q27,"")</f>
        <v>0.94588489902558481</v>
      </c>
      <c r="R27" s="17">
        <f>IFERROR(O!R27/SA!R27,"")</f>
        <v>0.94614917633588713</v>
      </c>
      <c r="S27" s="17">
        <f>IFERROR(O!S27/SA!S27,"")</f>
        <v>0.94606283252258405</v>
      </c>
      <c r="T27" s="17">
        <f>IFERROR(O!T27/SA!T27,"")</f>
        <v>0.94583515955450459</v>
      </c>
      <c r="U27" s="17">
        <f>IFERROR(O!U27/SA!U27,"")</f>
        <v>0.94679315405887909</v>
      </c>
      <c r="V27" s="17">
        <f>IFERROR(O!V27/SA!V27,"")</f>
        <v>0.94647700057409812</v>
      </c>
      <c r="W27" s="17">
        <f>IFERROR(O!W27/SA!W27,"")</f>
        <v>0.94656963502556601</v>
      </c>
      <c r="X27" s="17">
        <f>IFERROR(O!X27/SA!X27,"")</f>
        <v>0.94653413808824316</v>
      </c>
      <c r="Y27" s="17">
        <f>IFERROR(O!Y27/SA!Y27,"")</f>
        <v>0.94683512389086621</v>
      </c>
      <c r="Z27" s="17">
        <f>IFERROR(O!Z27/SA!Z27,"")</f>
        <v>0.94692770376699187</v>
      </c>
      <c r="AA27" s="17">
        <f>IFERROR(O!AA27/SA!AA27,"")</f>
        <v>0.94683018853649337</v>
      </c>
      <c r="AB27" s="17">
        <f>IFERROR(O!AB27/SA!AB27,"")</f>
        <v>0.94684556562537325</v>
      </c>
      <c r="AC27" s="17">
        <f>IFERROR(O!AC27/SA!AC27,"")</f>
        <v>0.94726259617047737</v>
      </c>
      <c r="AD27" s="17">
        <f>IFERROR(O!AD27/SA!AD27,"")</f>
        <v>0.9472537885376634</v>
      </c>
      <c r="AE27" s="17">
        <f>IFERROR(O!AE27/SA!AE27,"")</f>
        <v>0.9471996005133857</v>
      </c>
      <c r="AF27" s="17">
        <f>IFERROR(O!AF27/SA!AF27,"")</f>
        <v>0.94719166879566552</v>
      </c>
      <c r="AG27" s="23">
        <f>IFERROR(O!AG27/SA!AG27,"")</f>
        <v>0.94717456225358865</v>
      </c>
      <c r="AH27" s="23">
        <f>IFERROR(O!AH27/SA!AH27,"")</f>
        <v>0.94719451493646656</v>
      </c>
      <c r="AI27" s="23">
        <f>IFERROR(O!AI27/SA!AI27,"")</f>
        <v>0.94723137008980207</v>
      </c>
      <c r="AJ27" s="23">
        <f>IFERROR(O!AJ27/SA!AJ27,"")</f>
        <v>0.94733844376494947</v>
      </c>
      <c r="AK27" s="23">
        <f>IFERROR(O!AK27/SA!AK27,"")</f>
        <v>0.94883544262538511</v>
      </c>
      <c r="AL27" s="23">
        <f>IFERROR(O!AL27/SA!AL27,"")</f>
        <v>0.94969520252346595</v>
      </c>
      <c r="AM27" s="23">
        <f>IFERROR(O!AM27/SA!AM27,"")</f>
        <v>0.94971134554869763</v>
      </c>
      <c r="AN27" s="23">
        <f>IFERROR(O!AN27/SA!AN27,"")</f>
        <v>0.94962717756121084</v>
      </c>
      <c r="AO27" s="23">
        <f>IFERROR(O!AO27/SA!AO27,"")</f>
        <v>0.95015210306804976</v>
      </c>
      <c r="AP27" s="23">
        <f>IFERROR(O!AP27/SA!AP27,"")</f>
        <v>0.95029298120242822</v>
      </c>
      <c r="AQ27" s="23">
        <f>IFERROR(O!AQ27/SA!AQ27,"")</f>
        <v>0.95044295974113935</v>
      </c>
      <c r="AR27" s="23">
        <f>IFERROR(O!AR27/SA!AR27,"")</f>
        <v>0.95041155613438022</v>
      </c>
      <c r="AT27" s="16">
        <v>2000</v>
      </c>
      <c r="AU27" s="16">
        <v>1</v>
      </c>
      <c r="AV27" s="29">
        <v>0.94261256793415904</v>
      </c>
      <c r="AW27" s="29"/>
      <c r="AX27">
        <v>200001</v>
      </c>
      <c r="AY27" s="10">
        <v>0.94733844376494902</v>
      </c>
      <c r="AZ27" s="29"/>
      <c r="BA27" s="29"/>
    </row>
    <row r="28" spans="2:53" x14ac:dyDescent="0.25">
      <c r="B28" s="7">
        <v>2000</v>
      </c>
      <c r="C28" s="13">
        <v>2</v>
      </c>
      <c r="D28" s="9">
        <f>IFERROR(O!D28/SA!D28,"")</f>
        <v>0.95683660795936198</v>
      </c>
      <c r="E28" s="9">
        <f>IFERROR(O!E28/SA!E28,"")</f>
        <v>0.95665756336835184</v>
      </c>
      <c r="F28" s="9">
        <f>IFERROR(O!F28/SA!F28,"")</f>
        <v>0.95656437040502795</v>
      </c>
      <c r="G28" s="9">
        <f>IFERROR(O!G28/SA!G28,"")</f>
        <v>0.95632350760950713</v>
      </c>
      <c r="H28" s="9">
        <f>IFERROR(O!H28/SA!H28,"")</f>
        <v>0.95651254635512184</v>
      </c>
      <c r="I28" s="9">
        <f>IFERROR(O!I28/SA!I28,"")</f>
        <v>0.95668063048544183</v>
      </c>
      <c r="J28" s="9">
        <f>IFERROR(O!J28/SA!J28,"")</f>
        <v>0.95671161502873903</v>
      </c>
      <c r="K28" s="9">
        <f>IFERROR(O!K28/SA!K28,"")</f>
        <v>0.95661824745725599</v>
      </c>
      <c r="L28" s="9">
        <f>IFERROR(O!L28/SA!L28,"")</f>
        <v>0.95660283814822278</v>
      </c>
      <c r="M28" s="9">
        <f>IFERROR(O!M28/SA!M28,"")</f>
        <v>0.95665609572789212</v>
      </c>
      <c r="N28" s="9">
        <f>IFERROR(O!N28/SA!N28,"")</f>
        <v>0.95652602906713291</v>
      </c>
      <c r="O28" s="9">
        <f>IFERROR(O!O28/SA!O28,"")</f>
        <v>0.95653788686854302</v>
      </c>
      <c r="P28" s="9">
        <f>IFERROR(O!P28/SA!P28,"")</f>
        <v>0.95669380642585955</v>
      </c>
      <c r="Q28" s="9">
        <f>IFERROR(O!Q28/SA!Q28,"")</f>
        <v>0.95668115559154399</v>
      </c>
      <c r="R28" s="9">
        <f>IFERROR(O!R28/SA!R28,"")</f>
        <v>0.95673852478315735</v>
      </c>
      <c r="S28" s="9">
        <f>IFERROR(O!S28/SA!S28,"")</f>
        <v>0.95674156541534205</v>
      </c>
      <c r="T28" s="9">
        <f>IFERROR(O!T28/SA!T28,"")</f>
        <v>0.9567432489230866</v>
      </c>
      <c r="U28" s="9">
        <f>IFERROR(O!U28/SA!U28,"")</f>
        <v>0.9568929245000628</v>
      </c>
      <c r="V28" s="9">
        <f>IFERROR(O!V28/SA!V28,"")</f>
        <v>0.95675141146205422</v>
      </c>
      <c r="W28" s="9">
        <f>IFERROR(O!W28/SA!W28,"")</f>
        <v>0.95680434778371293</v>
      </c>
      <c r="X28" s="9">
        <f>IFERROR(O!X28/SA!X28,"")</f>
        <v>0.95675302108299765</v>
      </c>
      <c r="Y28" s="9">
        <f>IFERROR(O!Y28/SA!Y28,"")</f>
        <v>0.95684086698110438</v>
      </c>
      <c r="Z28" s="9">
        <f>IFERROR(O!Z28/SA!Z28,"")</f>
        <v>0.9568905741712439</v>
      </c>
      <c r="AA28" s="9">
        <f>IFERROR(O!AA28/SA!AA28,"")</f>
        <v>0.95695438844137048</v>
      </c>
      <c r="AB28" s="9">
        <f>IFERROR(O!AB28/SA!AB28,"")</f>
        <v>0.95695163142596362</v>
      </c>
      <c r="AC28" s="9">
        <f>IFERROR(O!AC28/SA!AC28,"")</f>
        <v>0.95705085786057242</v>
      </c>
      <c r="AD28" s="9">
        <f>IFERROR(O!AD28/SA!AD28,"")</f>
        <v>0.95704410833188724</v>
      </c>
      <c r="AE28" s="9">
        <f>IFERROR(O!AE28/SA!AE28,"")</f>
        <v>0.95693332429137967</v>
      </c>
      <c r="AF28" s="9">
        <f>IFERROR(O!AF28/SA!AF28,"")</f>
        <v>0.95693483984693095</v>
      </c>
      <c r="AG28" s="22">
        <f>IFERROR(O!AG28/SA!AG28,"")</f>
        <v>0.95693169652850052</v>
      </c>
      <c r="AH28" s="22">
        <f>IFERROR(O!AH28/SA!AH28,"")</f>
        <v>0.95693689225021861</v>
      </c>
      <c r="AI28" s="22">
        <f>IFERROR(O!AI28/SA!AI28,"")</f>
        <v>0.95702852949744921</v>
      </c>
      <c r="AJ28" s="22">
        <f>IFERROR(O!AJ28/SA!AJ28,"")</f>
        <v>0.95704062839888815</v>
      </c>
      <c r="AK28" s="22">
        <f>IFERROR(O!AK28/SA!AK28,"")</f>
        <v>0.95701795401774103</v>
      </c>
      <c r="AL28" s="22">
        <f>IFERROR(O!AL28/SA!AL28,"")</f>
        <v>0.95705402454087596</v>
      </c>
      <c r="AM28" s="22">
        <f>IFERROR(O!AM28/SA!AM28,"")</f>
        <v>0.95705390028249604</v>
      </c>
      <c r="AN28" s="22">
        <f>IFERROR(O!AN28/SA!AN28,"")</f>
        <v>0.95700998348488975</v>
      </c>
      <c r="AO28" s="22">
        <f>IFERROR(O!AO28/SA!AO28,"")</f>
        <v>0.95696521792113554</v>
      </c>
      <c r="AP28" s="22">
        <f>IFERROR(O!AP28/SA!AP28,"")</f>
        <v>0.95687458914528667</v>
      </c>
      <c r="AQ28" s="22">
        <f>IFERROR(O!AQ28/SA!AQ28,"")</f>
        <v>0.9568628617677295</v>
      </c>
      <c r="AR28" s="22">
        <f>IFERROR(O!AR28/SA!AR28,"")</f>
        <v>0.95685786703608544</v>
      </c>
      <c r="AT28" s="13"/>
      <c r="AU28" s="13">
        <v>2</v>
      </c>
      <c r="AV28" s="29">
        <v>0.95452630864415</v>
      </c>
      <c r="AW28" s="29"/>
      <c r="AX28">
        <v>200002</v>
      </c>
      <c r="AY28" s="10">
        <v>0.95704062839888804</v>
      </c>
      <c r="AZ28" s="29"/>
      <c r="BA28" s="29"/>
    </row>
    <row r="29" spans="2:53" x14ac:dyDescent="0.25">
      <c r="B29" s="7">
        <v>2000</v>
      </c>
      <c r="C29" s="13">
        <v>3</v>
      </c>
      <c r="D29" s="9">
        <f>IFERROR(O!D29/SA!D29,"")</f>
        <v>1.0474516812026433</v>
      </c>
      <c r="E29" s="9">
        <f>IFERROR(O!E29/SA!E29,"")</f>
        <v>1.0478066877174363</v>
      </c>
      <c r="F29" s="9">
        <f>IFERROR(O!F29/SA!F29,"")</f>
        <v>1.0480276950250078</v>
      </c>
      <c r="G29" s="9">
        <f>IFERROR(O!G29/SA!G29,"")</f>
        <v>1.0485020854772513</v>
      </c>
      <c r="H29" s="9">
        <f>IFERROR(O!H29/SA!H29,"")</f>
        <v>1.0478474857121693</v>
      </c>
      <c r="I29" s="9">
        <f>IFERROR(O!I29/SA!I29,"")</f>
        <v>1.0476523306653145</v>
      </c>
      <c r="J29" s="9">
        <f>IFERROR(O!J29/SA!J29,"")</f>
        <v>1.0476008775424934</v>
      </c>
      <c r="K29" s="9">
        <f>IFERROR(O!K29/SA!K29,"")</f>
        <v>1.0476047916848681</v>
      </c>
      <c r="L29" s="9">
        <f>IFERROR(O!L29/SA!L29,"")</f>
        <v>1.0480088437791291</v>
      </c>
      <c r="M29" s="9">
        <f>IFERROR(O!M29/SA!M29,"")</f>
        <v>1.0493481956570667</v>
      </c>
      <c r="N29" s="9">
        <f>IFERROR(O!N29/SA!N29,"")</f>
        <v>1.0492446491322132</v>
      </c>
      <c r="O29" s="9">
        <f>IFERROR(O!O29/SA!O29,"")</f>
        <v>1.0493783679274713</v>
      </c>
      <c r="P29" s="9">
        <f>IFERROR(O!P29/SA!P29,"")</f>
        <v>1.0493681619333575</v>
      </c>
      <c r="Q29" s="9">
        <f>IFERROR(O!Q29/SA!Q29,"")</f>
        <v>1.0492272921474262</v>
      </c>
      <c r="R29" s="9">
        <f>IFERROR(O!R29/SA!R29,"")</f>
        <v>1.0494126911391215</v>
      </c>
      <c r="S29" s="9">
        <f>IFERROR(O!S29/SA!S29,"")</f>
        <v>1.0492015064367277</v>
      </c>
      <c r="T29" s="9">
        <f>IFERROR(O!T29/SA!T29,"")</f>
        <v>1.048585266862625</v>
      </c>
      <c r="U29" s="9">
        <f>IFERROR(O!U29/SA!U29,"")</f>
        <v>1.0488405201323001</v>
      </c>
      <c r="V29" s="9">
        <f>IFERROR(O!V29/SA!V29,"")</f>
        <v>1.0487962839730751</v>
      </c>
      <c r="W29" s="9">
        <f>IFERROR(O!W29/SA!W29,"")</f>
        <v>1.0486901723912869</v>
      </c>
      <c r="X29" s="9">
        <f>IFERROR(O!X29/SA!X29,"")</f>
        <v>1.0488134326065368</v>
      </c>
      <c r="Y29" s="9">
        <f>IFERROR(O!Y29/SA!Y29,"")</f>
        <v>1.0485716268905581</v>
      </c>
      <c r="Z29" s="9">
        <f>IFERROR(O!Z29/SA!Z29,"")</f>
        <v>1.0485615210278258</v>
      </c>
      <c r="AA29" s="9">
        <f>IFERROR(O!AA29/SA!AA29,"")</f>
        <v>1.0485894517097332</v>
      </c>
      <c r="AB29" s="9">
        <f>IFERROR(O!AB29/SA!AB29,"")</f>
        <v>1.0486542727280037</v>
      </c>
      <c r="AC29" s="9">
        <f>IFERROR(O!AC29/SA!AC29,"")</f>
        <v>1.048466842299735</v>
      </c>
      <c r="AD29" s="9">
        <f>IFERROR(O!AD29/SA!AD29,"")</f>
        <v>1.0484668406972557</v>
      </c>
      <c r="AE29" s="9">
        <f>IFERROR(O!AE29/SA!AE29,"")</f>
        <v>1.0486005286662567</v>
      </c>
      <c r="AF29" s="9">
        <f>IFERROR(O!AF29/SA!AF29,"")</f>
        <v>1.0485862475505952</v>
      </c>
      <c r="AG29" s="22">
        <f>IFERROR(O!AG29/SA!AG29,"")</f>
        <v>1.0486657146389113</v>
      </c>
      <c r="AH29" s="22">
        <f>IFERROR(O!AH29/SA!AH29,"")</f>
        <v>1.0486659191077838</v>
      </c>
      <c r="AI29" s="22">
        <f>IFERROR(O!AI29/SA!AI29,"")</f>
        <v>1.0484494363106542</v>
      </c>
      <c r="AJ29" s="22">
        <f>IFERROR(O!AJ29/SA!AJ29,"")</f>
        <v>1.048650091539457</v>
      </c>
      <c r="AK29" s="22">
        <f>IFERROR(O!AK29/SA!AK29,"")</f>
        <v>1.0485937677274291</v>
      </c>
      <c r="AL29" s="22">
        <f>IFERROR(O!AL29/SA!AL29,"")</f>
        <v>1.0486522850504683</v>
      </c>
      <c r="AM29" s="22">
        <f>IFERROR(O!AM29/SA!AM29,"")</f>
        <v>1.0486239389386081</v>
      </c>
      <c r="AN29" s="22">
        <f>IFERROR(O!AN29/SA!AN29,"")</f>
        <v>1.0484474812135081</v>
      </c>
      <c r="AO29" s="22">
        <f>IFERROR(O!AO29/SA!AO29,"")</f>
        <v>1.0483551747504225</v>
      </c>
      <c r="AP29" s="22">
        <f>IFERROR(O!AP29/SA!AP29,"")</f>
        <v>1.0485248637800795</v>
      </c>
      <c r="AQ29" s="22">
        <f>IFERROR(O!AQ29/SA!AQ29,"")</f>
        <v>1.0482513952001924</v>
      </c>
      <c r="AR29" s="22">
        <f>IFERROR(O!AR29/SA!AR29,"")</f>
        <v>1.0482419685665718</v>
      </c>
      <c r="AT29" s="13"/>
      <c r="AU29" s="13">
        <v>3</v>
      </c>
      <c r="AV29" s="29">
        <v>1.05329128922657</v>
      </c>
      <c r="AW29" s="29"/>
      <c r="AX29">
        <v>200003</v>
      </c>
      <c r="AY29" s="10">
        <v>1.0486500915394601</v>
      </c>
      <c r="AZ29" s="29"/>
      <c r="BA29" s="29"/>
    </row>
    <row r="30" spans="2:53" x14ac:dyDescent="0.25">
      <c r="B30" s="7">
        <v>2000</v>
      </c>
      <c r="C30" s="13">
        <v>4</v>
      </c>
      <c r="D30" s="9">
        <f>IFERROR(O!D30/SA!D30,"")</f>
        <v>1.0442244983191693</v>
      </c>
      <c r="E30" s="9">
        <f>IFERROR(O!E30/SA!E30,"")</f>
        <v>1.04470068157163</v>
      </c>
      <c r="F30" s="9">
        <f>IFERROR(O!F30/SA!F30,"")</f>
        <v>1.0448466448841902</v>
      </c>
      <c r="G30" s="9">
        <f>IFERROR(O!G30/SA!G30,"")</f>
        <v>1.0449357200801426</v>
      </c>
      <c r="H30" s="9">
        <f>IFERROR(O!H30/SA!H30,"")</f>
        <v>1.0449594306942751</v>
      </c>
      <c r="I30" s="9">
        <f>IFERROR(O!I30/SA!I30,"")</f>
        <v>1.0448281456869712</v>
      </c>
      <c r="J30" s="9">
        <f>IFERROR(O!J30/SA!J30,"")</f>
        <v>1.0448587266771052</v>
      </c>
      <c r="K30" s="9">
        <f>IFERROR(O!K30/SA!K30,"")</f>
        <v>1.044940570481435</v>
      </c>
      <c r="L30" s="9">
        <f>IFERROR(O!L30/SA!L30,"")</f>
        <v>1.0456342292961336</v>
      </c>
      <c r="M30" s="9">
        <f>IFERROR(O!M30/SA!M30,"")</f>
        <v>1.0471151129802547</v>
      </c>
      <c r="N30" s="9">
        <f>IFERROR(O!N30/SA!N30,"")</f>
        <v>1.0470880363745649</v>
      </c>
      <c r="O30" s="9">
        <f>IFERROR(O!O30/SA!O30,"")</f>
        <v>1.0473572583230339</v>
      </c>
      <c r="P30" s="9">
        <f>IFERROR(O!P30/SA!P30,"")</f>
        <v>1.0475391426105822</v>
      </c>
      <c r="Q30" s="9">
        <f>IFERROR(O!Q30/SA!Q30,"")</f>
        <v>1.0473796157133706</v>
      </c>
      <c r="R30" s="9">
        <f>IFERROR(O!R30/SA!R30,"")</f>
        <v>1.0474064830846921</v>
      </c>
      <c r="S30" s="9">
        <f>IFERROR(O!S30/SA!S30,"")</f>
        <v>1.0471791208192318</v>
      </c>
      <c r="T30" s="9">
        <f>IFERROR(O!T30/SA!T30,"")</f>
        <v>1.0458744069322186</v>
      </c>
      <c r="U30" s="9">
        <f>IFERROR(O!U30/SA!U30,"")</f>
        <v>1.0461689225601185</v>
      </c>
      <c r="V30" s="9">
        <f>IFERROR(O!V30/SA!V30,"")</f>
        <v>1.0463755951604228</v>
      </c>
      <c r="W30" s="9">
        <f>IFERROR(O!W30/SA!W30,"")</f>
        <v>1.0465020047280917</v>
      </c>
      <c r="X30" s="9">
        <f>IFERROR(O!X30/SA!X30,"")</f>
        <v>1.0464321196165123</v>
      </c>
      <c r="Y30" s="9">
        <f>IFERROR(O!Y30/SA!Y30,"")</f>
        <v>1.0459405930800878</v>
      </c>
      <c r="Z30" s="9">
        <f>IFERROR(O!Z30/SA!Z30,"")</f>
        <v>1.0458276386413037</v>
      </c>
      <c r="AA30" s="9">
        <f>IFERROR(O!AA30/SA!AA30,"")</f>
        <v>1.04612740154551</v>
      </c>
      <c r="AB30" s="9">
        <f>IFERROR(O!AB30/SA!AB30,"")</f>
        <v>1.046270770648889</v>
      </c>
      <c r="AC30" s="9">
        <f>IFERROR(O!AC30/SA!AC30,"")</f>
        <v>1.0458242925826025</v>
      </c>
      <c r="AD30" s="9">
        <f>IFERROR(O!AD30/SA!AD30,"")</f>
        <v>1.0458390920775189</v>
      </c>
      <c r="AE30" s="9">
        <f>IFERROR(O!AE30/SA!AE30,"")</f>
        <v>1.0454837798381729</v>
      </c>
      <c r="AF30" s="9">
        <f>IFERROR(O!AF30/SA!AF30,"")</f>
        <v>1.0454570141548909</v>
      </c>
      <c r="AG30" s="22">
        <f>IFERROR(O!AG30/SA!AG30,"")</f>
        <v>1.0455884560630888</v>
      </c>
      <c r="AH30" s="22">
        <f>IFERROR(O!AH30/SA!AH30,"")</f>
        <v>1.0455783811884209</v>
      </c>
      <c r="AI30" s="22">
        <f>IFERROR(O!AI30/SA!AI30,"")</f>
        <v>1.045655049252924</v>
      </c>
      <c r="AJ30" s="22">
        <f>IFERROR(O!AJ30/SA!AJ30,"")</f>
        <v>1.0461256749496413</v>
      </c>
      <c r="AK30" s="22">
        <f>IFERROR(O!AK30/SA!AK30,"")</f>
        <v>1.0453461251936544</v>
      </c>
      <c r="AL30" s="22">
        <f>IFERROR(O!AL30/SA!AL30,"")</f>
        <v>1.0454092532275552</v>
      </c>
      <c r="AM30" s="22">
        <f>IFERROR(O!AM30/SA!AM30,"")</f>
        <v>1.045363182084031</v>
      </c>
      <c r="AN30" s="22">
        <f>IFERROR(O!AN30/SA!AN30,"")</f>
        <v>1.0451331165233397</v>
      </c>
      <c r="AO30" s="22">
        <f>IFERROR(O!AO30/SA!AO30,"")</f>
        <v>1.0451358316969845</v>
      </c>
      <c r="AP30" s="22">
        <f>IFERROR(O!AP30/SA!AP30,"")</f>
        <v>1.0451599529013684</v>
      </c>
      <c r="AQ30" s="22">
        <f>IFERROR(O!AQ30/SA!AQ30,"")</f>
        <v>1.0446762947053114</v>
      </c>
      <c r="AR30" s="22">
        <f>IFERROR(O!AR30/SA!AR30,"")</f>
        <v>1.0446705641159884</v>
      </c>
      <c r="AT30" s="13"/>
      <c r="AU30" s="13">
        <v>4</v>
      </c>
      <c r="AV30" s="29">
        <v>1.04970268152824</v>
      </c>
      <c r="AW30" s="29"/>
      <c r="AX30">
        <v>200004</v>
      </c>
      <c r="AY30" s="10">
        <v>1.0461256749496399</v>
      </c>
      <c r="AZ30" s="29"/>
      <c r="BA30" s="29"/>
    </row>
    <row r="31" spans="2:53" x14ac:dyDescent="0.25">
      <c r="B31" s="15">
        <v>2001</v>
      </c>
      <c r="C31" s="16">
        <v>1</v>
      </c>
      <c r="D31" s="17">
        <f>IFERROR(O!D31/SA!D31,"")</f>
        <v>0.94244965959518201</v>
      </c>
      <c r="E31" s="17">
        <f>IFERROR(O!E31/SA!E31,"")</f>
        <v>0.94250934176347911</v>
      </c>
      <c r="F31" s="17">
        <f>IFERROR(O!F31/SA!F31,"")</f>
        <v>0.94254335502837849</v>
      </c>
      <c r="G31" s="17">
        <f>IFERROR(O!G31/SA!G31,"")</f>
        <v>0.94218968334737518</v>
      </c>
      <c r="H31" s="17">
        <f>IFERROR(O!H31/SA!H31,"")</f>
        <v>0.94271135461990263</v>
      </c>
      <c r="I31" s="17">
        <f>IFERROR(O!I31/SA!I31,"")</f>
        <v>0.94307995478043416</v>
      </c>
      <c r="J31" s="17">
        <f>IFERROR(O!J31/SA!J31,"")</f>
        <v>0.94310896352281826</v>
      </c>
      <c r="K31" s="17">
        <f>IFERROR(O!K31/SA!K31,"")</f>
        <v>0.94334107443706072</v>
      </c>
      <c r="L31" s="17">
        <f>IFERROR(O!L31/SA!L31,"")</f>
        <v>0.94309402695763411</v>
      </c>
      <c r="M31" s="17">
        <f>IFERROR(O!M31/SA!M31,"")</f>
        <v>0.94155611816664686</v>
      </c>
      <c r="N31" s="17">
        <f>IFERROR(O!N31/SA!N31,"")</f>
        <v>0.94181061150889755</v>
      </c>
      <c r="O31" s="17">
        <f>IFERROR(O!O31/SA!O31,"")</f>
        <v>0.94169509313618238</v>
      </c>
      <c r="P31" s="17">
        <f>IFERROR(O!P31/SA!P31,"")</f>
        <v>0.94158779940967152</v>
      </c>
      <c r="Q31" s="17">
        <f>IFERROR(O!Q31/SA!Q31,"")</f>
        <v>0.94175372758918885</v>
      </c>
      <c r="R31" s="17">
        <f>IFERROR(O!R31/SA!R31,"")</f>
        <v>0.94133653825647012</v>
      </c>
      <c r="S31" s="17">
        <f>IFERROR(O!S31/SA!S31,"")</f>
        <v>0.94158300572472797</v>
      </c>
      <c r="T31" s="17">
        <f>IFERROR(O!T31/SA!T31,"")</f>
        <v>0.94212939694966424</v>
      </c>
      <c r="U31" s="17">
        <f>IFERROR(O!U31/SA!U31,"")</f>
        <v>0.94146920397921541</v>
      </c>
      <c r="V31" s="17">
        <f>IFERROR(O!V31/SA!V31,"")</f>
        <v>0.94181885920237363</v>
      </c>
      <c r="W31" s="17">
        <f>IFERROR(O!W31/SA!W31,"")</f>
        <v>0.94184728663777051</v>
      </c>
      <c r="X31" s="17">
        <f>IFERROR(O!X31/SA!X31,"")</f>
        <v>0.94179039066648551</v>
      </c>
      <c r="Y31" s="17">
        <f>IFERROR(O!Y31/SA!Y31,"")</f>
        <v>0.9417943285795316</v>
      </c>
      <c r="Z31" s="17">
        <f>IFERROR(O!Z31/SA!Z31,"")</f>
        <v>0.94169629492513185</v>
      </c>
      <c r="AA31" s="17">
        <f>IFERROR(O!AA31/SA!AA31,"")</f>
        <v>0.94163796793321064</v>
      </c>
      <c r="AB31" s="17">
        <f>IFERROR(O!AB31/SA!AB31,"")</f>
        <v>0.94158287572835486</v>
      </c>
      <c r="AC31" s="17">
        <f>IFERROR(O!AC31/SA!AC31,"")</f>
        <v>0.94151339080595775</v>
      </c>
      <c r="AD31" s="17">
        <f>IFERROR(O!AD31/SA!AD31,"")</f>
        <v>0.94152549222396131</v>
      </c>
      <c r="AE31" s="17">
        <f>IFERROR(O!AE31/SA!AE31,"")</f>
        <v>0.94154384529752444</v>
      </c>
      <c r="AF31" s="17">
        <f>IFERROR(O!AF31/SA!AF31,"")</f>
        <v>0.94155345506376886</v>
      </c>
      <c r="AG31" s="23">
        <f>IFERROR(O!AG31/SA!AG31,"")</f>
        <v>0.94150138099770742</v>
      </c>
      <c r="AH31" s="23">
        <f>IFERROR(O!AH31/SA!AH31,"")</f>
        <v>0.94148602715173502</v>
      </c>
      <c r="AI31" s="23">
        <f>IFERROR(O!AI31/SA!AI31,"")</f>
        <v>0.94157872672638154</v>
      </c>
      <c r="AJ31" s="23">
        <f>IFERROR(O!AJ31/SA!AJ31,"")</f>
        <v>0.94134706861418427</v>
      </c>
      <c r="AK31" s="23">
        <f>IFERROR(O!AK31/SA!AK31,"")</f>
        <v>0.94097911319363925</v>
      </c>
      <c r="AL31" s="23">
        <f>IFERROR(O!AL31/SA!AL31,"")</f>
        <v>0.94064193131931306</v>
      </c>
      <c r="AM31" s="23">
        <f>IFERROR(O!AM31/SA!AM31,"")</f>
        <v>0.9406604153542476</v>
      </c>
      <c r="AN31" s="23">
        <f>IFERROR(O!AN31/SA!AN31,"")</f>
        <v>0.94085103429795491</v>
      </c>
      <c r="AO31" s="23">
        <f>IFERROR(O!AO31/SA!AO31,"")</f>
        <v>0.94083109882137117</v>
      </c>
      <c r="AP31" s="23">
        <f>IFERROR(O!AP31/SA!AP31,"")</f>
        <v>0.94075312952614598</v>
      </c>
      <c r="AQ31" s="23">
        <f>IFERROR(O!AQ31/SA!AQ31,"")</f>
        <v>0.94086404203649843</v>
      </c>
      <c r="AR31" s="23">
        <f>IFERROR(O!AR31/SA!AR31,"")</f>
        <v>0.94089289875878479</v>
      </c>
      <c r="AT31" s="16">
        <v>2001</v>
      </c>
      <c r="AU31" s="16">
        <v>1</v>
      </c>
      <c r="AV31" s="29">
        <v>0.94201707427321602</v>
      </c>
      <c r="AW31" s="29"/>
      <c r="AX31">
        <v>200101</v>
      </c>
      <c r="AY31" s="10">
        <v>0.94134706861418405</v>
      </c>
      <c r="AZ31" s="29"/>
      <c r="BA31" s="29"/>
    </row>
    <row r="32" spans="2:53" x14ac:dyDescent="0.25">
      <c r="B32" s="7">
        <v>2001</v>
      </c>
      <c r="C32" s="13">
        <v>2</v>
      </c>
      <c r="D32" s="9">
        <f>IFERROR(O!D32/SA!D32,"")</f>
        <v>0.95518632022414629</v>
      </c>
      <c r="E32" s="9">
        <f>IFERROR(O!E32/SA!E32,"")</f>
        <v>0.95479146257374758</v>
      </c>
      <c r="F32" s="9">
        <f>IFERROR(O!F32/SA!F32,"")</f>
        <v>0.95482888526077025</v>
      </c>
      <c r="G32" s="9">
        <f>IFERROR(O!G32/SA!G32,"")</f>
        <v>0.95424833902579898</v>
      </c>
      <c r="H32" s="9">
        <f>IFERROR(O!H32/SA!H32,"")</f>
        <v>0.95472468656193132</v>
      </c>
      <c r="I32" s="9">
        <f>IFERROR(O!I32/SA!I32,"")</f>
        <v>0.95509945450444822</v>
      </c>
      <c r="J32" s="9">
        <f>IFERROR(O!J32/SA!J32,"")</f>
        <v>0.95515987393141633</v>
      </c>
      <c r="K32" s="9">
        <f>IFERROR(O!K32/SA!K32,"")</f>
        <v>0.95520634911082081</v>
      </c>
      <c r="L32" s="9">
        <f>IFERROR(O!L32/SA!L32,"")</f>
        <v>0.95523139569905047</v>
      </c>
      <c r="M32" s="9">
        <f>IFERROR(O!M32/SA!M32,"")</f>
        <v>0.95507243899052441</v>
      </c>
      <c r="N32" s="9">
        <f>IFERROR(O!N32/SA!N32,"")</f>
        <v>0.95498912397479596</v>
      </c>
      <c r="O32" s="9">
        <f>IFERROR(O!O32/SA!O32,"")</f>
        <v>0.95495691250147741</v>
      </c>
      <c r="P32" s="9">
        <f>IFERROR(O!P32/SA!P32,"")</f>
        <v>0.95509458777770506</v>
      </c>
      <c r="Q32" s="9">
        <f>IFERROR(O!Q32/SA!Q32,"")</f>
        <v>0.95512089273992351</v>
      </c>
      <c r="R32" s="9">
        <f>IFERROR(O!R32/SA!R32,"")</f>
        <v>0.95507921499068704</v>
      </c>
      <c r="S32" s="9">
        <f>IFERROR(O!S32/SA!S32,"")</f>
        <v>0.955210259392687</v>
      </c>
      <c r="T32" s="9">
        <f>IFERROR(O!T32/SA!T32,"")</f>
        <v>0.95520029253229288</v>
      </c>
      <c r="U32" s="9">
        <f>IFERROR(O!U32/SA!U32,"")</f>
        <v>0.95529538546016324</v>
      </c>
      <c r="V32" s="9">
        <f>IFERROR(O!V32/SA!V32,"")</f>
        <v>0.95520254802223581</v>
      </c>
      <c r="W32" s="9">
        <f>IFERROR(O!W32/SA!W32,"")</f>
        <v>0.95530234792213742</v>
      </c>
      <c r="X32" s="9">
        <f>IFERROR(O!X32/SA!X32,"")</f>
        <v>0.95519758934598276</v>
      </c>
      <c r="Y32" s="9">
        <f>IFERROR(O!Y32/SA!Y32,"")</f>
        <v>0.95521381151878293</v>
      </c>
      <c r="Z32" s="9">
        <f>IFERROR(O!Z32/SA!Z32,"")</f>
        <v>0.95525262423311175</v>
      </c>
      <c r="AA32" s="9">
        <f>IFERROR(O!AA32/SA!AA32,"")</f>
        <v>0.95543167804427109</v>
      </c>
      <c r="AB32" s="9">
        <f>IFERROR(O!AB32/SA!AB32,"")</f>
        <v>0.9554285462934915</v>
      </c>
      <c r="AC32" s="9">
        <f>IFERROR(O!AC32/SA!AC32,"")</f>
        <v>0.9554525995580202</v>
      </c>
      <c r="AD32" s="9">
        <f>IFERROR(O!AD32/SA!AD32,"")</f>
        <v>0.95544802042893673</v>
      </c>
      <c r="AE32" s="9">
        <f>IFERROR(O!AE32/SA!AE32,"")</f>
        <v>0.95527266196131755</v>
      </c>
      <c r="AF32" s="9">
        <f>IFERROR(O!AF32/SA!AF32,"")</f>
        <v>0.95527546425342857</v>
      </c>
      <c r="AG32" s="22">
        <f>IFERROR(O!AG32/SA!AG32,"")</f>
        <v>0.9552758042570636</v>
      </c>
      <c r="AH32" s="22">
        <f>IFERROR(O!AH32/SA!AH32,"")</f>
        <v>0.95528090670551102</v>
      </c>
      <c r="AI32" s="22">
        <f>IFERROR(O!AI32/SA!AI32,"")</f>
        <v>0.9554515006284372</v>
      </c>
      <c r="AJ32" s="22">
        <f>IFERROR(O!AJ32/SA!AJ32,"")</f>
        <v>0.95545042594553342</v>
      </c>
      <c r="AK32" s="22">
        <f>IFERROR(O!AK32/SA!AK32,"")</f>
        <v>0.95520057983389595</v>
      </c>
      <c r="AL32" s="22">
        <f>IFERROR(O!AL32/SA!AL32,"")</f>
        <v>0.9551397831757199</v>
      </c>
      <c r="AM32" s="22">
        <f>IFERROR(O!AM32/SA!AM32,"")</f>
        <v>0.9551376363439178</v>
      </c>
      <c r="AN32" s="22">
        <f>IFERROR(O!AN32/SA!AN32,"")</f>
        <v>0.95511737018884313</v>
      </c>
      <c r="AO32" s="22">
        <f>IFERROR(O!AO32/SA!AO32,"")</f>
        <v>0.95500783622442165</v>
      </c>
      <c r="AP32" s="22">
        <f>IFERROR(O!AP32/SA!AP32,"")</f>
        <v>0.95471193233678009</v>
      </c>
      <c r="AQ32" s="22">
        <f>IFERROR(O!AQ32/SA!AQ32,"")</f>
        <v>0.95473672600150328</v>
      </c>
      <c r="AR32" s="22">
        <f>IFERROR(O!AR32/SA!AR32,"")</f>
        <v>0.95473201105207928</v>
      </c>
      <c r="AT32" s="13"/>
      <c r="AU32" s="13">
        <v>2</v>
      </c>
      <c r="AV32" s="29">
        <v>0.95240563269526701</v>
      </c>
      <c r="AW32" s="29"/>
      <c r="AX32">
        <v>200102</v>
      </c>
      <c r="AY32" s="10">
        <v>0.95545042594553298</v>
      </c>
      <c r="AZ32" s="29"/>
      <c r="BA32" s="29"/>
    </row>
    <row r="33" spans="2:53" x14ac:dyDescent="0.25">
      <c r="B33" s="7">
        <v>2001</v>
      </c>
      <c r="C33" s="13">
        <v>3</v>
      </c>
      <c r="D33" s="9">
        <f>IFERROR(O!D33/SA!D33,"")</f>
        <v>1.0520307319687221</v>
      </c>
      <c r="E33" s="9">
        <f>IFERROR(O!E33/SA!E33,"")</f>
        <v>1.0527710589863233</v>
      </c>
      <c r="F33" s="9">
        <f>IFERROR(O!F33/SA!F33,"")</f>
        <v>1.0532158358152548</v>
      </c>
      <c r="G33" s="9">
        <f>IFERROR(O!G33/SA!G33,"")</f>
        <v>1.0544590770590823</v>
      </c>
      <c r="H33" s="9">
        <f>IFERROR(O!H33/SA!H33,"")</f>
        <v>1.0527683246489181</v>
      </c>
      <c r="I33" s="9">
        <f>IFERROR(O!I33/SA!I33,"")</f>
        <v>1.0524456014523293</v>
      </c>
      <c r="J33" s="9">
        <f>IFERROR(O!J33/SA!J33,"")</f>
        <v>1.052328417522741</v>
      </c>
      <c r="K33" s="9">
        <f>IFERROR(O!K33/SA!K33,"")</f>
        <v>1.0520835308628724</v>
      </c>
      <c r="L33" s="9">
        <f>IFERROR(O!L33/SA!L33,"")</f>
        <v>1.0523034718910889</v>
      </c>
      <c r="M33" s="9">
        <f>IFERROR(O!M33/SA!M33,"")</f>
        <v>1.0541313622336461</v>
      </c>
      <c r="N33" s="9">
        <f>IFERROR(O!N33/SA!N33,"")</f>
        <v>1.0539319476154878</v>
      </c>
      <c r="O33" s="9">
        <f>IFERROR(O!O33/SA!O33,"")</f>
        <v>1.0540965453554902</v>
      </c>
      <c r="P33" s="9">
        <f>IFERROR(O!P33/SA!P33,"")</f>
        <v>1.0540488197424274</v>
      </c>
      <c r="Q33" s="9">
        <f>IFERROR(O!Q33/SA!Q33,"")</f>
        <v>1.0538604013512982</v>
      </c>
      <c r="R33" s="9">
        <f>IFERROR(O!R33/SA!R33,"")</f>
        <v>1.0543124867917302</v>
      </c>
      <c r="S33" s="9">
        <f>IFERROR(O!S33/SA!S33,"")</f>
        <v>1.0538738884737513</v>
      </c>
      <c r="T33" s="9">
        <f>IFERROR(O!T33/SA!T33,"")</f>
        <v>1.0534256669404951</v>
      </c>
      <c r="U33" s="9">
        <f>IFERROR(O!U33/SA!U33,"")</f>
        <v>1.0535941924519372</v>
      </c>
      <c r="V33" s="9">
        <f>IFERROR(O!V33/SA!V33,"")</f>
        <v>1.0534733085432886</v>
      </c>
      <c r="W33" s="9">
        <f>IFERROR(O!W33/SA!W33,"")</f>
        <v>1.0532285371144166</v>
      </c>
      <c r="X33" s="9">
        <f>IFERROR(O!X33/SA!X33,"")</f>
        <v>1.0534849735159619</v>
      </c>
      <c r="Y33" s="9">
        <f>IFERROR(O!Y33/SA!Y33,"")</f>
        <v>1.0533211735237411</v>
      </c>
      <c r="Z33" s="9">
        <f>IFERROR(O!Z33/SA!Z33,"")</f>
        <v>1.0533389629965502</v>
      </c>
      <c r="AA33" s="9">
        <f>IFERROR(O!AA33/SA!AA33,"")</f>
        <v>1.0531608577394238</v>
      </c>
      <c r="AB33" s="9">
        <f>IFERROR(O!AB33/SA!AB33,"")</f>
        <v>1.0532146978617989</v>
      </c>
      <c r="AC33" s="9">
        <f>IFERROR(O!AC33/SA!AC33,"")</f>
        <v>1.0530611022463181</v>
      </c>
      <c r="AD33" s="9">
        <f>IFERROR(O!AD33/SA!AD33,"")</f>
        <v>1.0530589138834012</v>
      </c>
      <c r="AE33" s="9">
        <f>IFERROR(O!AE33/SA!AE33,"")</f>
        <v>1.053347784400555</v>
      </c>
      <c r="AF33" s="9">
        <f>IFERROR(O!AF33/SA!AF33,"")</f>
        <v>1.0533385419575125</v>
      </c>
      <c r="AG33" s="22">
        <f>IFERROR(O!AG33/SA!AG33,"")</f>
        <v>1.0533962664224639</v>
      </c>
      <c r="AH33" s="22">
        <f>IFERROR(O!AH33/SA!AH33,"")</f>
        <v>1.0533994149144412</v>
      </c>
      <c r="AI33" s="22">
        <f>IFERROR(O!AI33/SA!AI33,"")</f>
        <v>1.0529947563484938</v>
      </c>
      <c r="AJ33" s="22">
        <f>IFERROR(O!AJ33/SA!AJ33,"")</f>
        <v>1.0532192231866893</v>
      </c>
      <c r="AK33" s="22">
        <f>IFERROR(O!AK33/SA!AK33,"")</f>
        <v>1.0534379480773322</v>
      </c>
      <c r="AL33" s="22">
        <f>IFERROR(O!AL33/SA!AL33,"")</f>
        <v>1.0535583339290611</v>
      </c>
      <c r="AM33" s="22">
        <f>IFERROR(O!AM33/SA!AM33,"")</f>
        <v>1.0535367675312692</v>
      </c>
      <c r="AN33" s="22">
        <f>IFERROR(O!AN33/SA!AN33,"")</f>
        <v>1.0534040797843629</v>
      </c>
      <c r="AO33" s="22">
        <f>IFERROR(O!AO33/SA!AO33,"")</f>
        <v>1.0533886775720522</v>
      </c>
      <c r="AP33" s="22">
        <f>IFERROR(O!AP33/SA!AP33,"")</f>
        <v>1.0538852657605231</v>
      </c>
      <c r="AQ33" s="22">
        <f>IFERROR(O!AQ33/SA!AQ33,"")</f>
        <v>1.0536776588496202</v>
      </c>
      <c r="AR33" s="22">
        <f>IFERROR(O!AR33/SA!AR33,"")</f>
        <v>1.0536679882440241</v>
      </c>
      <c r="AT33" s="13"/>
      <c r="AU33" s="13">
        <v>3</v>
      </c>
      <c r="AV33" s="29">
        <v>1.05874344572556</v>
      </c>
      <c r="AW33" s="29"/>
      <c r="AX33">
        <v>200103</v>
      </c>
      <c r="AY33" s="10">
        <v>1.0532192231866899</v>
      </c>
      <c r="AZ33" s="29"/>
      <c r="BA33" s="29"/>
    </row>
    <row r="34" spans="2:53" x14ac:dyDescent="0.25">
      <c r="B34" s="7">
        <v>2001</v>
      </c>
      <c r="C34" s="13">
        <v>4</v>
      </c>
      <c r="D34" s="9">
        <f>IFERROR(O!D34/SA!D34,"")</f>
        <v>1.0492290381944929</v>
      </c>
      <c r="E34" s="9">
        <f>IFERROR(O!E34/SA!E34,"")</f>
        <v>1.0498323547134401</v>
      </c>
      <c r="F34" s="9">
        <f>IFERROR(O!F34/SA!F34,"")</f>
        <v>1.0495272565565641</v>
      </c>
      <c r="G34" s="9">
        <f>IFERROR(O!G34/SA!G34,"")</f>
        <v>1.0494818325866686</v>
      </c>
      <c r="H34" s="9">
        <f>IFERROR(O!H34/SA!H34,"")</f>
        <v>1.050144470413972</v>
      </c>
      <c r="I34" s="9">
        <f>IFERROR(O!I34/SA!I34,"")</f>
        <v>1.049965995476863</v>
      </c>
      <c r="J34" s="9">
        <f>IFERROR(O!J34/SA!J34,"")</f>
        <v>1.0500037466512651</v>
      </c>
      <c r="K34" s="9">
        <f>IFERROR(O!K34/SA!K34,"")</f>
        <v>1.049923877578784</v>
      </c>
      <c r="L34" s="9">
        <f>IFERROR(O!L34/SA!L34,"")</f>
        <v>1.0499257029676643</v>
      </c>
      <c r="M34" s="9">
        <f>IFERROR(O!M34/SA!M34,"")</f>
        <v>1.049502224491806</v>
      </c>
      <c r="N34" s="9">
        <f>IFERROR(O!N34/SA!N34,"")</f>
        <v>1.0495889691093174</v>
      </c>
      <c r="O34" s="9">
        <f>IFERROR(O!O34/SA!O34,"")</f>
        <v>1.0495538577143431</v>
      </c>
      <c r="P34" s="9">
        <f>IFERROR(O!P34/SA!P34,"")</f>
        <v>1.0495322793933533</v>
      </c>
      <c r="Q34" s="9">
        <f>IFERROR(O!Q34/SA!Q34,"")</f>
        <v>1.0495708031159032</v>
      </c>
      <c r="R34" s="9">
        <f>IFERROR(O!R34/SA!R34,"")</f>
        <v>1.0494844406723407</v>
      </c>
      <c r="S34" s="9">
        <f>IFERROR(O!S34/SA!S34,"")</f>
        <v>1.0496111876580245</v>
      </c>
      <c r="T34" s="9">
        <f>IFERROR(O!T34/SA!T34,"")</f>
        <v>1.0497241054286852</v>
      </c>
      <c r="U34" s="9">
        <f>IFERROR(O!U34/SA!U34,"")</f>
        <v>1.0496807177135898</v>
      </c>
      <c r="V34" s="9">
        <f>IFERROR(O!V34/SA!V34,"")</f>
        <v>1.0497032155077122</v>
      </c>
      <c r="W34" s="9">
        <f>IFERROR(O!W34/SA!W34,"")</f>
        <v>1.0497879759586151</v>
      </c>
      <c r="X34" s="9">
        <f>IFERROR(O!X34/SA!X34,"")</f>
        <v>1.0497012051809167</v>
      </c>
      <c r="Y34" s="9">
        <f>IFERROR(O!Y34/SA!Y34,"")</f>
        <v>1.0497489223228047</v>
      </c>
      <c r="Z34" s="9">
        <f>IFERROR(O!Z34/SA!Z34,"")</f>
        <v>1.049743612039099</v>
      </c>
      <c r="AA34" s="9">
        <f>IFERROR(O!AA34/SA!AA34,"")</f>
        <v>1.0498074791547816</v>
      </c>
      <c r="AB34" s="9">
        <f>IFERROR(O!AB34/SA!AB34,"")</f>
        <v>1.049798459448543</v>
      </c>
      <c r="AC34" s="9">
        <f>IFERROR(O!AC34/SA!AC34,"")</f>
        <v>1.0498416891179663</v>
      </c>
      <c r="AD34" s="9">
        <f>IFERROR(O!AD34/SA!AD34,"")</f>
        <v>1.0498422918357155</v>
      </c>
      <c r="AE34" s="9">
        <f>IFERROR(O!AE34/SA!AE34,"")</f>
        <v>1.0497342780095289</v>
      </c>
      <c r="AF34" s="9">
        <f>IFERROR(O!AF34/SA!AF34,"")</f>
        <v>1.049737351916751</v>
      </c>
      <c r="AG34" s="22">
        <f>IFERROR(O!AG34/SA!AG34,"")</f>
        <v>1.0497192140008578</v>
      </c>
      <c r="AH34" s="22">
        <f>IFERROR(O!AH34/SA!AH34,"")</f>
        <v>1.0497188517376854</v>
      </c>
      <c r="AI34" s="22">
        <f>IFERROR(O!AI34/SA!AI34,"")</f>
        <v>1.0498619096674491</v>
      </c>
      <c r="AJ34" s="22">
        <f>IFERROR(O!AJ34/SA!AJ34,"")</f>
        <v>1.049797824940546</v>
      </c>
      <c r="AK34" s="22">
        <f>IFERROR(O!AK34/SA!AK34,"")</f>
        <v>1.0496831262494344</v>
      </c>
      <c r="AL34" s="22">
        <f>IFERROR(O!AL34/SA!AL34,"")</f>
        <v>1.0496397383468619</v>
      </c>
      <c r="AM34" s="22">
        <f>IFERROR(O!AM34/SA!AM34,"")</f>
        <v>1.0496455465296601</v>
      </c>
      <c r="AN34" s="22">
        <f>IFERROR(O!AN34/SA!AN34,"")</f>
        <v>1.0496846875753054</v>
      </c>
      <c r="AO34" s="22">
        <f>IFERROR(O!AO34/SA!AO34,"")</f>
        <v>1.0496796022770138</v>
      </c>
      <c r="AP34" s="22">
        <f>IFERROR(O!AP34/SA!AP34,"")</f>
        <v>1.0495086800893463</v>
      </c>
      <c r="AQ34" s="22">
        <f>IFERROR(O!AQ34/SA!AQ34,"")</f>
        <v>1.0495974721245231</v>
      </c>
      <c r="AR34" s="22">
        <f>IFERROR(O!AR34/SA!AR34,"")</f>
        <v>1.0495963070978589</v>
      </c>
      <c r="AT34" s="13"/>
      <c r="AU34" s="13">
        <v>4</v>
      </c>
      <c r="AV34" s="29">
        <v>1.0475807621939399</v>
      </c>
      <c r="AW34" s="29"/>
      <c r="AX34">
        <v>200104</v>
      </c>
      <c r="AY34" s="10">
        <v>1.04979782494055</v>
      </c>
      <c r="AZ34" s="29"/>
      <c r="BA34" s="29"/>
    </row>
    <row r="35" spans="2:53" x14ac:dyDescent="0.25">
      <c r="B35" s="15">
        <v>2002</v>
      </c>
      <c r="C35" s="16">
        <v>1</v>
      </c>
      <c r="D35" s="17">
        <f>IFERROR(O!D35/SA!D35,"")</f>
        <v>0.94272712567863837</v>
      </c>
      <c r="E35" s="17">
        <f>IFERROR(O!E35/SA!E35,"")</f>
        <v>0.94197060388851317</v>
      </c>
      <c r="F35" s="17">
        <f>IFERROR(O!F35/SA!F35,"")</f>
        <v>0.94170042423644329</v>
      </c>
      <c r="G35" s="17">
        <f>IFERROR(O!G35/SA!G35,"")</f>
        <v>0.9410846131131001</v>
      </c>
      <c r="H35" s="17">
        <f>IFERROR(O!H35/SA!H35,"")</f>
        <v>0.94191334807700422</v>
      </c>
      <c r="I35" s="17">
        <f>IFERROR(O!I35/SA!I35,"")</f>
        <v>0.94312566296223033</v>
      </c>
      <c r="J35" s="17">
        <f>IFERROR(O!J35/SA!J35,"")</f>
        <v>0.94357398912622104</v>
      </c>
      <c r="K35" s="17">
        <f>IFERROR(O!K35/SA!K35,"")</f>
        <v>0.94352564639897152</v>
      </c>
      <c r="L35" s="17">
        <f>IFERROR(O!L35/SA!L35,"")</f>
        <v>0.94384792700638764</v>
      </c>
      <c r="M35" s="17">
        <f>IFERROR(O!M35/SA!M35,"")</f>
        <v>0.94421582674280313</v>
      </c>
      <c r="N35" s="17">
        <f>IFERROR(O!N35/SA!N35,"")</f>
        <v>0.94402039937455096</v>
      </c>
      <c r="O35" s="17">
        <f>IFERROR(O!O35/SA!O35,"")</f>
        <v>0.94398458618806458</v>
      </c>
      <c r="P35" s="17">
        <f>IFERROR(O!P35/SA!P35,"")</f>
        <v>0.94408105670778519</v>
      </c>
      <c r="Q35" s="17">
        <f>IFERROR(O!Q35/SA!Q35,"")</f>
        <v>0.94405892914424716</v>
      </c>
      <c r="R35" s="17">
        <f>IFERROR(O!R35/SA!R35,"")</f>
        <v>0.94422073042255361</v>
      </c>
      <c r="S35" s="17">
        <f>IFERROR(O!S35/SA!S35,"")</f>
        <v>0.94440106904348342</v>
      </c>
      <c r="T35" s="17">
        <f>IFERROR(O!T35/SA!T35,"")</f>
        <v>0.94433896640674986</v>
      </c>
      <c r="U35" s="17">
        <f>IFERROR(O!U35/SA!U35,"")</f>
        <v>0.94432489796595021</v>
      </c>
      <c r="V35" s="17">
        <f>IFERROR(O!V35/SA!V35,"")</f>
        <v>0.94408695878157378</v>
      </c>
      <c r="W35" s="17">
        <f>IFERROR(O!W35/SA!W35,"")</f>
        <v>0.94413940042639266</v>
      </c>
      <c r="X35" s="17">
        <f>IFERROR(O!X35/SA!X35,"")</f>
        <v>0.94404807070139873</v>
      </c>
      <c r="Y35" s="17">
        <f>IFERROR(O!Y35/SA!Y35,"")</f>
        <v>0.9439071612281289</v>
      </c>
      <c r="Z35" s="17">
        <f>IFERROR(O!Z35/SA!Z35,"")</f>
        <v>0.94402266353717901</v>
      </c>
      <c r="AA35" s="17">
        <f>IFERROR(O!AA35/SA!AA35,"")</f>
        <v>0.94439965326731901</v>
      </c>
      <c r="AB35" s="17">
        <f>IFERROR(O!AB35/SA!AB35,"")</f>
        <v>0.94441003495943698</v>
      </c>
      <c r="AC35" s="17">
        <f>IFERROR(O!AC35/SA!AC35,"")</f>
        <v>0.94424459072661759</v>
      </c>
      <c r="AD35" s="17">
        <f>IFERROR(O!AD35/SA!AD35,"")</f>
        <v>0.94423433428938408</v>
      </c>
      <c r="AE35" s="17">
        <f>IFERROR(O!AE35/SA!AE35,"")</f>
        <v>0.94396421017535215</v>
      </c>
      <c r="AF35" s="17">
        <f>IFERROR(O!AF35/SA!AF35,"")</f>
        <v>0.94397346646001212</v>
      </c>
      <c r="AG35" s="23">
        <f>IFERROR(O!AG35/SA!AG35,"")</f>
        <v>0.94400570098306535</v>
      </c>
      <c r="AH35" s="23">
        <f>IFERROR(O!AH35/SA!AH35,"")</f>
        <v>0.9440176770413814</v>
      </c>
      <c r="AI35" s="23">
        <f>IFERROR(O!AI35/SA!AI35,"")</f>
        <v>0.94417699773760666</v>
      </c>
      <c r="AJ35" s="23">
        <f>IFERROR(O!AJ35/SA!AJ35,"")</f>
        <v>0.94429010232264754</v>
      </c>
      <c r="AK35" s="23">
        <f>IFERROR(O!AK35/SA!AK35,"")</f>
        <v>0.94331567485889523</v>
      </c>
      <c r="AL35" s="23">
        <f>IFERROR(O!AL35/SA!AL35,"")</f>
        <v>0.94292665496147909</v>
      </c>
      <c r="AM35" s="23">
        <f>IFERROR(O!AM35/SA!AM35,"")</f>
        <v>0.94290707147336328</v>
      </c>
      <c r="AN35" s="23">
        <f>IFERROR(O!AN35/SA!AN35,"")</f>
        <v>0.94286277415942965</v>
      </c>
      <c r="AO35" s="23">
        <f>IFERROR(O!AO35/SA!AO35,"")</f>
        <v>0.94239844387840521</v>
      </c>
      <c r="AP35" s="23">
        <f>IFERROR(O!AP35/SA!AP35,"")</f>
        <v>0.94182569848412911</v>
      </c>
      <c r="AQ35" s="23">
        <f>IFERROR(O!AQ35/SA!AQ35,"")</f>
        <v>0.94185756900898754</v>
      </c>
      <c r="AR35" s="23">
        <f>IFERROR(O!AR35/SA!AR35,"")</f>
        <v>0.94184419949014087</v>
      </c>
      <c r="AT35" s="16">
        <v>2002</v>
      </c>
      <c r="AU35" s="16">
        <v>1</v>
      </c>
      <c r="AV35" s="29">
        <v>0.94066760555357498</v>
      </c>
      <c r="AW35" s="29"/>
      <c r="AX35">
        <v>200201</v>
      </c>
      <c r="AY35" s="10">
        <v>0.94429010232264798</v>
      </c>
      <c r="AZ35" s="29"/>
      <c r="BA35" s="29"/>
    </row>
    <row r="36" spans="2:53" x14ac:dyDescent="0.25">
      <c r="B36" s="7">
        <v>2002</v>
      </c>
      <c r="C36" s="13">
        <v>2</v>
      </c>
      <c r="D36" s="9">
        <f>IFERROR(O!D36/SA!D36,"")</f>
        <v>0.94551336081392856</v>
      </c>
      <c r="E36" s="9">
        <f>IFERROR(O!E36/SA!E36,"")</f>
        <v>0.94519527694551919</v>
      </c>
      <c r="F36" s="9">
        <f>IFERROR(O!F36/SA!F36,"")</f>
        <v>0.94585090695585561</v>
      </c>
      <c r="G36" s="9">
        <f>IFERROR(O!G36/SA!G36,"")</f>
        <v>0.94467428824946653</v>
      </c>
      <c r="H36" s="9">
        <f>IFERROR(O!H36/SA!H36,"")</f>
        <v>0.94531156689579321</v>
      </c>
      <c r="I36" s="9">
        <f>IFERROR(O!I36/SA!I36,"")</f>
        <v>0.94522889668193277</v>
      </c>
      <c r="J36" s="9">
        <f>IFERROR(O!J36/SA!J36,"")</f>
        <v>0.94493157624461654</v>
      </c>
      <c r="K36" s="9">
        <f>IFERROR(O!K36/SA!K36,"")</f>
        <v>0.94574483482328475</v>
      </c>
      <c r="L36" s="9">
        <f>IFERROR(O!L36/SA!L36,"")</f>
        <v>0.94597750820990512</v>
      </c>
      <c r="M36" s="9">
        <f>IFERROR(O!M36/SA!M36,"")</f>
        <v>0.94487682147090601</v>
      </c>
      <c r="N36" s="9">
        <f>IFERROR(O!N36/SA!N36,"")</f>
        <v>0.9452259430134291</v>
      </c>
      <c r="O36" s="9">
        <f>IFERROR(O!O36/SA!O36,"")</f>
        <v>0.9453269114324635</v>
      </c>
      <c r="P36" s="9">
        <f>IFERROR(O!P36/SA!P36,"")</f>
        <v>0.94548553322574858</v>
      </c>
      <c r="Q36" s="9">
        <f>IFERROR(O!Q36/SA!Q36,"")</f>
        <v>0.94559505177692293</v>
      </c>
      <c r="R36" s="9">
        <f>IFERROR(O!R36/SA!R36,"")</f>
        <v>0.94480809724728332</v>
      </c>
      <c r="S36" s="9">
        <f>IFERROR(O!S36/SA!S36,"")</f>
        <v>0.94491471926769943</v>
      </c>
      <c r="T36" s="9">
        <f>IFERROR(O!T36/SA!T36,"")</f>
        <v>0.94419984259852263</v>
      </c>
      <c r="U36" s="9">
        <f>IFERROR(O!U36/SA!U36,"")</f>
        <v>0.94402310489313812</v>
      </c>
      <c r="V36" s="9">
        <f>IFERROR(O!V36/SA!V36,"")</f>
        <v>0.94472207448806123</v>
      </c>
      <c r="W36" s="9">
        <f>IFERROR(O!W36/SA!W36,"")</f>
        <v>0.94495378158415899</v>
      </c>
      <c r="X36" s="9">
        <f>IFERROR(O!X36/SA!X36,"")</f>
        <v>0.94477835585098735</v>
      </c>
      <c r="Y36" s="9">
        <f>IFERROR(O!Y36/SA!Y36,"")</f>
        <v>0.94443557856060367</v>
      </c>
      <c r="Z36" s="9">
        <f>IFERROR(O!Z36/SA!Z36,"")</f>
        <v>0.94416306208603318</v>
      </c>
      <c r="AA36" s="9">
        <f>IFERROR(O!AA36/SA!AA36,"")</f>
        <v>0.94429502126949871</v>
      </c>
      <c r="AB36" s="9">
        <f>IFERROR(O!AB36/SA!AB36,"")</f>
        <v>0.94435761868839196</v>
      </c>
      <c r="AC36" s="9">
        <f>IFERROR(O!AC36/SA!AC36,"")</f>
        <v>0.94405302573754157</v>
      </c>
      <c r="AD36" s="9">
        <f>IFERROR(O!AD36/SA!AD36,"")</f>
        <v>0.94408323455208598</v>
      </c>
      <c r="AE36" s="9">
        <f>IFERROR(O!AE36/SA!AE36,"")</f>
        <v>0.94383210435476261</v>
      </c>
      <c r="AF36" s="9">
        <f>IFERROR(O!AF36/SA!AF36,"")</f>
        <v>0.94380616553006036</v>
      </c>
      <c r="AG36" s="22">
        <f>IFERROR(O!AG36/SA!AG36,"")</f>
        <v>0.94386889849413325</v>
      </c>
      <c r="AH36" s="22">
        <f>IFERROR(O!AH36/SA!AH36,"")</f>
        <v>0.94383658651842839</v>
      </c>
      <c r="AI36" s="22">
        <f>IFERROR(O!AI36/SA!AI36,"")</f>
        <v>0.94404673025345887</v>
      </c>
      <c r="AJ36" s="22">
        <f>IFERROR(O!AJ36/SA!AJ36,"")</f>
        <v>0.94414524649570675</v>
      </c>
      <c r="AK36" s="22">
        <f>IFERROR(O!AK36/SA!AK36,"")</f>
        <v>0.94371629909906896</v>
      </c>
      <c r="AL36" s="22">
        <f>IFERROR(O!AL36/SA!AL36,"")</f>
        <v>0.94374794299510556</v>
      </c>
      <c r="AM36" s="22">
        <f>IFERROR(O!AM36/SA!AM36,"")</f>
        <v>0.94373455976929799</v>
      </c>
      <c r="AN36" s="22">
        <f>IFERROR(O!AN36/SA!AN36,"")</f>
        <v>0.94368301681680611</v>
      </c>
      <c r="AO36" s="22">
        <f>IFERROR(O!AO36/SA!AO36,"")</f>
        <v>0.94395393822783435</v>
      </c>
      <c r="AP36" s="22">
        <f>IFERROR(O!AP36/SA!AP36,"")</f>
        <v>0.94402608676018429</v>
      </c>
      <c r="AQ36" s="22">
        <f>IFERROR(O!AQ36/SA!AQ36,"")</f>
        <v>0.94359694896379276</v>
      </c>
      <c r="AR36" s="22">
        <f>IFERROR(O!AR36/SA!AR36,"")</f>
        <v>0.94362994199799166</v>
      </c>
      <c r="AT36" s="13"/>
      <c r="AU36" s="13">
        <v>2</v>
      </c>
      <c r="AV36" s="29">
        <v>0.95000387228117</v>
      </c>
      <c r="AW36" s="29"/>
      <c r="AX36">
        <v>200202</v>
      </c>
      <c r="AY36" s="10">
        <v>0.94414524649570697</v>
      </c>
      <c r="AZ36" s="29"/>
      <c r="BA36" s="29"/>
    </row>
    <row r="37" spans="2:53" x14ac:dyDescent="0.25">
      <c r="B37" s="7">
        <v>2002</v>
      </c>
      <c r="C37" s="13">
        <v>3</v>
      </c>
      <c r="D37" s="9">
        <f>IFERROR(O!D37/SA!D37,"")</f>
        <v>1.0649667615429577</v>
      </c>
      <c r="E37" s="9">
        <f>IFERROR(O!E37/SA!E37,"")</f>
        <v>1.0658525862111057</v>
      </c>
      <c r="F37" s="9">
        <f>IFERROR(O!F37/SA!F37,"")</f>
        <v>1.06619231951563</v>
      </c>
      <c r="G37" s="9">
        <f>IFERROR(O!G37/SA!G37,"")</f>
        <v>1.0685467551128269</v>
      </c>
      <c r="H37" s="9">
        <f>IFERROR(O!H37/SA!H37,"")</f>
        <v>1.0654352810416203</v>
      </c>
      <c r="I37" s="9">
        <f>IFERROR(O!I37/SA!I37,"")</f>
        <v>1.0650223546035626</v>
      </c>
      <c r="J37" s="9">
        <f>IFERROR(O!J37/SA!J37,"")</f>
        <v>1.0648028465704702</v>
      </c>
      <c r="K37" s="9">
        <f>IFERROR(O!K37/SA!K37,"")</f>
        <v>1.0640138263776098</v>
      </c>
      <c r="L37" s="9">
        <f>IFERROR(O!L37/SA!L37,"")</f>
        <v>1.0630663912911391</v>
      </c>
      <c r="M37" s="9">
        <f>IFERROR(O!M37/SA!M37,"")</f>
        <v>1.0639344030411162</v>
      </c>
      <c r="N37" s="9">
        <f>IFERROR(O!N37/SA!N37,"")</f>
        <v>1.0637069899329588</v>
      </c>
      <c r="O37" s="9">
        <f>IFERROR(O!O37/SA!O37,"")</f>
        <v>1.0636316589467094</v>
      </c>
      <c r="P37" s="9">
        <f>IFERROR(O!P37/SA!P37,"")</f>
        <v>1.0633699606576221</v>
      </c>
      <c r="Q37" s="9">
        <f>IFERROR(O!Q37/SA!Q37,"")</f>
        <v>1.0633062597206611</v>
      </c>
      <c r="R37" s="9">
        <f>IFERROR(O!R37/SA!R37,"")</f>
        <v>1.0640098117429513</v>
      </c>
      <c r="S37" s="9">
        <f>IFERROR(O!S37/SA!S37,"")</f>
        <v>1.0635752198469584</v>
      </c>
      <c r="T37" s="9">
        <f>IFERROR(O!T37/SA!T37,"")</f>
        <v>1.0647168202244648</v>
      </c>
      <c r="U37" s="9">
        <f>IFERROR(O!U37/SA!U37,"")</f>
        <v>1.064410394880144</v>
      </c>
      <c r="V37" s="9">
        <f>IFERROR(O!V37/SA!V37,"")</f>
        <v>1.0640318872066699</v>
      </c>
      <c r="W37" s="9">
        <f>IFERROR(O!W37/SA!W37,"")</f>
        <v>1.063556900040123</v>
      </c>
      <c r="X37" s="9">
        <f>IFERROR(O!X37/SA!X37,"")</f>
        <v>1.0639837535319419</v>
      </c>
      <c r="Y37" s="9">
        <f>IFERROR(O!Y37/SA!Y37,"")</f>
        <v>1.064439915252849</v>
      </c>
      <c r="Z37" s="9">
        <f>IFERROR(O!Z37/SA!Z37,"")</f>
        <v>1.0645762807944539</v>
      </c>
      <c r="AA37" s="9">
        <f>IFERROR(O!AA37/SA!AA37,"")</f>
        <v>1.0638868371502903</v>
      </c>
      <c r="AB37" s="9">
        <f>IFERROR(O!AB37/SA!AB37,"")</f>
        <v>1.0637703091891813</v>
      </c>
      <c r="AC37" s="9">
        <f>IFERROR(O!AC37/SA!AC37,"")</f>
        <v>1.064125381799369</v>
      </c>
      <c r="AD37" s="9">
        <f>IFERROR(O!AD37/SA!AD37,"")</f>
        <v>1.0641072328859371</v>
      </c>
      <c r="AE37" s="9">
        <f>IFERROR(O!AE37/SA!AE37,"")</f>
        <v>1.0649010841942017</v>
      </c>
      <c r="AF37" s="9">
        <f>IFERROR(O!AF37/SA!AF37,"")</f>
        <v>1.0649270900239136</v>
      </c>
      <c r="AG37" s="22">
        <f>IFERROR(O!AG37/SA!AG37,"")</f>
        <v>1.0648047856287732</v>
      </c>
      <c r="AH37" s="22">
        <f>IFERROR(O!AH37/SA!AH37,"")</f>
        <v>1.0648201861977924</v>
      </c>
      <c r="AI37" s="22">
        <f>IFERROR(O!AI37/SA!AI37,"")</f>
        <v>1.0642224852970688</v>
      </c>
      <c r="AJ37" s="22">
        <f>IFERROR(O!AJ37/SA!AJ37,"")</f>
        <v>1.0639150276734293</v>
      </c>
      <c r="AK37" s="22">
        <f>IFERROR(O!AK37/SA!AK37,"")</f>
        <v>1.0651689256831098</v>
      </c>
      <c r="AL37" s="22">
        <f>IFERROR(O!AL37/SA!AL37,"")</f>
        <v>1.0652637131373817</v>
      </c>
      <c r="AM37" s="22">
        <f>IFERROR(O!AM37/SA!AM37,"")</f>
        <v>1.0653023201556731</v>
      </c>
      <c r="AN37" s="22">
        <f>IFERROR(O!AN37/SA!AN37,"")</f>
        <v>1.0654974557134456</v>
      </c>
      <c r="AO37" s="22">
        <f>IFERROR(O!AO37/SA!AO37,"")</f>
        <v>1.0655857579383821</v>
      </c>
      <c r="AP37" s="22">
        <f>IFERROR(O!AP37/SA!AP37,"")</f>
        <v>1.0663478269245001</v>
      </c>
      <c r="AQ37" s="22">
        <f>IFERROR(O!AQ37/SA!AQ37,"")</f>
        <v>1.0667732615633414</v>
      </c>
      <c r="AR37" s="22">
        <f>IFERROR(O!AR37/SA!AR37,"")</f>
        <v>1.0667708513794543</v>
      </c>
      <c r="AT37" s="13"/>
      <c r="AU37" s="13">
        <v>3</v>
      </c>
      <c r="AV37" s="29">
        <v>1.0647223261144501</v>
      </c>
      <c r="AW37" s="29"/>
      <c r="AX37">
        <v>200203</v>
      </c>
      <c r="AY37" s="10">
        <v>1.0639150276734299</v>
      </c>
      <c r="AZ37" s="29"/>
      <c r="BA37" s="29"/>
    </row>
    <row r="38" spans="2:53" x14ac:dyDescent="0.25">
      <c r="B38" s="7">
        <v>2002</v>
      </c>
      <c r="C38" s="13">
        <v>4</v>
      </c>
      <c r="D38" s="9">
        <f>IFERROR(O!D38/SA!D38,"")</f>
        <v>1.0463614742456893</v>
      </c>
      <c r="E38" s="9">
        <f>IFERROR(O!E38/SA!E38,"")</f>
        <v>1.0479251357133821</v>
      </c>
      <c r="F38" s="9">
        <f>IFERROR(O!F38/SA!F38,"")</f>
        <v>1.0473870580137854</v>
      </c>
      <c r="G38" s="9">
        <f>IFERROR(O!G38/SA!G38,"")</f>
        <v>1.0471308132587469</v>
      </c>
      <c r="H38" s="9">
        <f>IFERROR(O!H38/SA!H38,"")</f>
        <v>1.0489913529975814</v>
      </c>
      <c r="I38" s="9">
        <f>IFERROR(O!I38/SA!I38,"")</f>
        <v>1.047961124141302</v>
      </c>
      <c r="J38" s="9">
        <f>IFERROR(O!J38/SA!J38,"")</f>
        <v>1.0479920458436309</v>
      </c>
      <c r="K38" s="9">
        <f>IFERROR(O!K38/SA!K38,"")</f>
        <v>1.047853192025672</v>
      </c>
      <c r="L38" s="9">
        <f>IFERROR(O!L38/SA!L38,"")</f>
        <v>1.0481757980073569</v>
      </c>
      <c r="M38" s="9">
        <f>IFERROR(O!M38/SA!M38,"")</f>
        <v>1.0475673407452206</v>
      </c>
      <c r="N38" s="9">
        <f>IFERROR(O!N38/SA!N38,"")</f>
        <v>1.0477470899325094</v>
      </c>
      <c r="O38" s="9">
        <f>IFERROR(O!O38/SA!O38,"")</f>
        <v>1.0477352593937821</v>
      </c>
      <c r="P38" s="9">
        <f>IFERROR(O!P38/SA!P38,"")</f>
        <v>1.047667941495467</v>
      </c>
      <c r="Q38" s="9">
        <f>IFERROR(O!Q38/SA!Q38,"")</f>
        <v>1.0476954458672667</v>
      </c>
      <c r="R38" s="9">
        <f>IFERROR(O!R38/SA!R38,"")</f>
        <v>1.0474776292169525</v>
      </c>
      <c r="S38" s="9">
        <f>IFERROR(O!S38/SA!S38,"")</f>
        <v>1.0477215976236178</v>
      </c>
      <c r="T38" s="9">
        <f>IFERROR(O!T38/SA!T38,"")</f>
        <v>1.0476894171206816</v>
      </c>
      <c r="U38" s="9">
        <f>IFERROR(O!U38/SA!U38,"")</f>
        <v>1.0476943345328169</v>
      </c>
      <c r="V38" s="9">
        <f>IFERROR(O!V38/SA!V38,"")</f>
        <v>1.0477803752979067</v>
      </c>
      <c r="W38" s="9">
        <f>IFERROR(O!W38/SA!W38,"")</f>
        <v>1.0479415802238659</v>
      </c>
      <c r="X38" s="9">
        <f>IFERROR(O!X38/SA!X38,"")</f>
        <v>1.0477872137102906</v>
      </c>
      <c r="Y38" s="9">
        <f>IFERROR(O!Y38/SA!Y38,"")</f>
        <v>1.0477613163768043</v>
      </c>
      <c r="Z38" s="9">
        <f>IFERROR(O!Z38/SA!Z38,"")</f>
        <v>1.0477224792333857</v>
      </c>
      <c r="AA38" s="9">
        <f>IFERROR(O!AA38/SA!AA38,"")</f>
        <v>1.0478564007798763</v>
      </c>
      <c r="AB38" s="9">
        <f>IFERROR(O!AB38/SA!AB38,"")</f>
        <v>1.047877754161648</v>
      </c>
      <c r="AC38" s="9">
        <f>IFERROR(O!AC38/SA!AC38,"")</f>
        <v>1.0478869517800373</v>
      </c>
      <c r="AD38" s="9">
        <f>IFERROR(O!AD38/SA!AD38,"")</f>
        <v>1.0478917517583075</v>
      </c>
      <c r="AE38" s="9">
        <f>IFERROR(O!AE38/SA!AE38,"")</f>
        <v>1.0476563593868802</v>
      </c>
      <c r="AF38" s="9">
        <f>IFERROR(O!AF38/SA!AF38,"")</f>
        <v>1.0476555050600291</v>
      </c>
      <c r="AG38" s="22">
        <f>IFERROR(O!AG38/SA!AG38,"")</f>
        <v>1.0476522927975975</v>
      </c>
      <c r="AH38" s="22">
        <f>IFERROR(O!AH38/SA!AH38,"")</f>
        <v>1.0476490267775802</v>
      </c>
      <c r="AI38" s="22">
        <f>IFERROR(O!AI38/SA!AI38,"")</f>
        <v>1.047900672767536</v>
      </c>
      <c r="AJ38" s="22">
        <f>IFERROR(O!AJ38/SA!AJ38,"")</f>
        <v>1.0478665437485448</v>
      </c>
      <c r="AK38" s="22">
        <f>IFERROR(O!AK38/SA!AK38,"")</f>
        <v>1.0475574552871327</v>
      </c>
      <c r="AL38" s="22">
        <f>IFERROR(O!AL38/SA!AL38,"")</f>
        <v>1.0474939069089337</v>
      </c>
      <c r="AM38" s="22">
        <f>IFERROR(O!AM38/SA!AM38,"")</f>
        <v>1.0474949861939731</v>
      </c>
      <c r="AN38" s="22">
        <f>IFERROR(O!AN38/SA!AN38,"")</f>
        <v>1.0475078996024156</v>
      </c>
      <c r="AO38" s="22">
        <f>IFERROR(O!AO38/SA!AO38,"")</f>
        <v>1.0474908819729665</v>
      </c>
      <c r="AP38" s="22">
        <f>IFERROR(O!AP38/SA!AP38,"")</f>
        <v>1.0471783002818298</v>
      </c>
      <c r="AQ38" s="22">
        <f>IFERROR(O!AQ38/SA!AQ38,"")</f>
        <v>1.0472143596569568</v>
      </c>
      <c r="AR38" s="22">
        <f>IFERROR(O!AR38/SA!AR38,"")</f>
        <v>1.0472139581339448</v>
      </c>
      <c r="AT38" s="13"/>
      <c r="AU38" s="13">
        <v>4</v>
      </c>
      <c r="AV38" s="29">
        <v>1.04520298806636</v>
      </c>
      <c r="AW38" s="29"/>
      <c r="AX38">
        <v>200204</v>
      </c>
      <c r="AY38" s="10">
        <v>1.0478665437485399</v>
      </c>
      <c r="AZ38" s="29"/>
      <c r="BA38" s="29"/>
    </row>
    <row r="39" spans="2:53" x14ac:dyDescent="0.25">
      <c r="B39" s="15">
        <v>2003</v>
      </c>
      <c r="C39" s="16">
        <v>1</v>
      </c>
      <c r="D39" s="17">
        <f>IFERROR(O!D39/SA!D39,"")</f>
        <v>0.93523184230858136</v>
      </c>
      <c r="E39" s="17">
        <f>IFERROR(O!E39/SA!E39,"")</f>
        <v>0.93325331925997967</v>
      </c>
      <c r="F39" s="17">
        <f>IFERROR(O!F39/SA!F39,"")</f>
        <v>0.93254824488472654</v>
      </c>
      <c r="G39" s="17">
        <f>IFERROR(O!G39/SA!G39,"")</f>
        <v>0.93167782689098988</v>
      </c>
      <c r="H39" s="17">
        <f>IFERROR(O!H39/SA!H39,"")</f>
        <v>0.93273918694547864</v>
      </c>
      <c r="I39" s="17">
        <f>IFERROR(O!I39/SA!I39,"")</f>
        <v>0.93407888366998193</v>
      </c>
      <c r="J39" s="17">
        <f>IFERROR(O!J39/SA!J39,"")</f>
        <v>0.93451932172301666</v>
      </c>
      <c r="K39" s="17">
        <f>IFERROR(O!K39/SA!K39,"")</f>
        <v>0.93513135358756239</v>
      </c>
      <c r="L39" s="17">
        <f>IFERROR(O!L39/SA!L39,"")</f>
        <v>0.93567210360173214</v>
      </c>
      <c r="M39" s="17">
        <f>IFERROR(O!M39/SA!M39,"")</f>
        <v>0.93496077239662345</v>
      </c>
      <c r="N39" s="17">
        <f>IFERROR(O!N39/SA!N39,"")</f>
        <v>0.93523413058468541</v>
      </c>
      <c r="O39" s="17">
        <f>IFERROR(O!O39/SA!O39,"")</f>
        <v>0.93530103048624236</v>
      </c>
      <c r="P39" s="17">
        <f>IFERROR(O!P39/SA!P39,"")</f>
        <v>0.93527073285240114</v>
      </c>
      <c r="Q39" s="17">
        <f>IFERROR(O!Q39/SA!Q39,"")</f>
        <v>0.93530990932978397</v>
      </c>
      <c r="R39" s="17">
        <f>IFERROR(O!R39/SA!R39,"")</f>
        <v>0.9347908375710815</v>
      </c>
      <c r="S39" s="17">
        <f>IFERROR(O!S39/SA!S39,"")</f>
        <v>0.93493501815447277</v>
      </c>
      <c r="T39" s="17">
        <f>IFERROR(O!T39/SA!T39,"")</f>
        <v>0.93429359441270199</v>
      </c>
      <c r="U39" s="17">
        <f>IFERROR(O!U39/SA!U39,"")</f>
        <v>0.93395088553347994</v>
      </c>
      <c r="V39" s="17">
        <f>IFERROR(O!V39/SA!V39,"")</f>
        <v>0.93453902803050604</v>
      </c>
      <c r="W39" s="17">
        <f>IFERROR(O!W39/SA!W39,"")</f>
        <v>0.93468832417463099</v>
      </c>
      <c r="X39" s="17">
        <f>IFERROR(O!X39/SA!X39,"")</f>
        <v>0.93455371564479339</v>
      </c>
      <c r="Y39" s="17">
        <f>IFERROR(O!Y39/SA!Y39,"")</f>
        <v>0.934119898807654</v>
      </c>
      <c r="Z39" s="17">
        <f>IFERROR(O!Z39/SA!Z39,"")</f>
        <v>0.93392981179305168</v>
      </c>
      <c r="AA39" s="17">
        <f>IFERROR(O!AA39/SA!AA39,"")</f>
        <v>0.93415932815548619</v>
      </c>
      <c r="AB39" s="17">
        <f>IFERROR(O!AB39/SA!AB39,"")</f>
        <v>0.93423757507567107</v>
      </c>
      <c r="AC39" s="17">
        <f>IFERROR(O!AC39/SA!AC39,"")</f>
        <v>0.93377528692524003</v>
      </c>
      <c r="AD39" s="17">
        <f>IFERROR(O!AD39/SA!AD39,"")</f>
        <v>0.93380037501898228</v>
      </c>
      <c r="AE39" s="17">
        <f>IFERROR(O!AE39/SA!AE39,"")</f>
        <v>0.93356360381121917</v>
      </c>
      <c r="AF39" s="17">
        <f>IFERROR(O!AF39/SA!AF39,"")</f>
        <v>0.93354516180678926</v>
      </c>
      <c r="AG39" s="23">
        <f>IFERROR(O!AG39/SA!AG39,"")</f>
        <v>0.9336310075591876</v>
      </c>
      <c r="AH39" s="23">
        <f>IFERROR(O!AH39/SA!AH39,"")</f>
        <v>0.93360356258298316</v>
      </c>
      <c r="AI39" s="23">
        <f>IFERROR(O!AI39/SA!AI39,"")</f>
        <v>0.93372908157627332</v>
      </c>
      <c r="AJ39" s="23">
        <f>IFERROR(O!AJ39/SA!AJ39,"")</f>
        <v>0.93388828696111914</v>
      </c>
      <c r="AK39" s="23">
        <f>IFERROR(O!AK39/SA!AK39,"")</f>
        <v>0.93293111802999829</v>
      </c>
      <c r="AL39" s="23">
        <f>IFERROR(O!AL39/SA!AL39,"")</f>
        <v>0.93266294201808997</v>
      </c>
      <c r="AM39" s="23">
        <f>IFERROR(O!AM39/SA!AM39,"")</f>
        <v>0.93263746627597344</v>
      </c>
      <c r="AN39" s="23">
        <f>IFERROR(O!AN39/SA!AN39,"")</f>
        <v>0.93258047532778254</v>
      </c>
      <c r="AO39" s="23">
        <f>IFERROR(O!AO39/SA!AO39,"")</f>
        <v>0.93254319936386065</v>
      </c>
      <c r="AP39" s="23">
        <f>IFERROR(O!AP39/SA!AP39,"")</f>
        <v>0.93249122485401903</v>
      </c>
      <c r="AQ39" s="23">
        <f>IFERROR(O!AQ39/SA!AQ39,"")</f>
        <v>0.93207401672491275</v>
      </c>
      <c r="AR39" s="23">
        <f>IFERROR(O!AR39/SA!AR39,"")</f>
        <v>0.93210148239110968</v>
      </c>
      <c r="AT39" s="16">
        <v>2003</v>
      </c>
      <c r="AU39" s="16">
        <v>1</v>
      </c>
      <c r="AV39" s="29">
        <v>0.93951455150146301</v>
      </c>
      <c r="AW39" s="29"/>
      <c r="AX39">
        <v>200301</v>
      </c>
      <c r="AY39" s="10">
        <v>0.93388828696111903</v>
      </c>
      <c r="AZ39" s="29"/>
      <c r="BA39" s="29"/>
    </row>
    <row r="40" spans="2:53" x14ac:dyDescent="0.25">
      <c r="B40" s="7">
        <v>2003</v>
      </c>
      <c r="C40" s="13">
        <v>2</v>
      </c>
      <c r="D40" s="9">
        <f>IFERROR(O!D40/SA!D40,"")</f>
        <v>0.95110826818456229</v>
      </c>
      <c r="E40" s="9">
        <f>IFERROR(O!E40/SA!E40,"")</f>
        <v>0.95040565001222543</v>
      </c>
      <c r="F40" s="9">
        <f>IFERROR(O!F40/SA!F40,"")</f>
        <v>0.9517599573052461</v>
      </c>
      <c r="G40" s="9">
        <f>IFERROR(O!G40/SA!G40,"")</f>
        <v>0.94998074013291034</v>
      </c>
      <c r="H40" s="9">
        <f>IFERROR(O!H40/SA!H40,"")</f>
        <v>0.95038861868467439</v>
      </c>
      <c r="I40" s="9">
        <f>IFERROR(O!I40/SA!I40,"")</f>
        <v>0.95135618544987399</v>
      </c>
      <c r="J40" s="9">
        <f>IFERROR(O!J40/SA!J40,"")</f>
        <v>0.95113429602232791</v>
      </c>
      <c r="K40" s="9">
        <f>IFERROR(O!K40/SA!K40,"")</f>
        <v>0.95203932785141032</v>
      </c>
      <c r="L40" s="9">
        <f>IFERROR(O!L40/SA!L40,"")</f>
        <v>0.95203411480096334</v>
      </c>
      <c r="M40" s="9">
        <f>IFERROR(O!M40/SA!M40,"")</f>
        <v>0.95119533775454768</v>
      </c>
      <c r="N40" s="9">
        <f>IFERROR(O!N40/SA!N40,"")</f>
        <v>0.95103234868771691</v>
      </c>
      <c r="O40" s="9">
        <f>IFERROR(O!O40/SA!O40,"")</f>
        <v>0.95086520304775635</v>
      </c>
      <c r="P40" s="9">
        <f>IFERROR(O!P40/SA!P40,"")</f>
        <v>0.95112442091213301</v>
      </c>
      <c r="Q40" s="9">
        <f>IFERROR(O!Q40/SA!Q40,"")</f>
        <v>0.9512767700948922</v>
      </c>
      <c r="R40" s="9">
        <f>IFERROR(O!R40/SA!R40,"")</f>
        <v>0.95110653378413723</v>
      </c>
      <c r="S40" s="9">
        <f>IFERROR(O!S40/SA!S40,"")</f>
        <v>0.95140083753905991</v>
      </c>
      <c r="T40" s="9">
        <f>IFERROR(O!T40/SA!T40,"")</f>
        <v>0.95158269130900464</v>
      </c>
      <c r="U40" s="9">
        <f>IFERROR(O!U40/SA!U40,"")</f>
        <v>0.95170433520065612</v>
      </c>
      <c r="V40" s="9">
        <f>IFERROR(O!V40/SA!V40,"")</f>
        <v>0.95151610986645019</v>
      </c>
      <c r="W40" s="9">
        <f>IFERROR(O!W40/SA!W40,"")</f>
        <v>0.95159106212584155</v>
      </c>
      <c r="X40" s="9">
        <f>IFERROR(O!X40/SA!X40,"")</f>
        <v>0.95148786283040188</v>
      </c>
      <c r="Y40" s="9">
        <f>IFERROR(O!Y40/SA!Y40,"")</f>
        <v>0.95153734676634771</v>
      </c>
      <c r="Z40" s="9">
        <f>IFERROR(O!Z40/SA!Z40,"")</f>
        <v>0.95165016770721711</v>
      </c>
      <c r="AA40" s="9">
        <f>IFERROR(O!AA40/SA!AA40,"")</f>
        <v>0.95193892411505876</v>
      </c>
      <c r="AB40" s="9">
        <f>IFERROR(O!AB40/SA!AB40,"")</f>
        <v>0.95187837532982256</v>
      </c>
      <c r="AC40" s="9">
        <f>IFERROR(O!AC40/SA!AC40,"")</f>
        <v>0.95195268439990943</v>
      </c>
      <c r="AD40" s="9">
        <f>IFERROR(O!AD40/SA!AD40,"")</f>
        <v>0.95194074284404706</v>
      </c>
      <c r="AE40" s="9">
        <f>IFERROR(O!AE40/SA!AE40,"")</f>
        <v>0.95177948398656476</v>
      </c>
      <c r="AF40" s="9">
        <f>IFERROR(O!AF40/SA!AF40,"")</f>
        <v>0.95178687740711876</v>
      </c>
      <c r="AG40" s="22">
        <f>IFERROR(O!AG40/SA!AG40,"")</f>
        <v>0.95178854924052148</v>
      </c>
      <c r="AH40" s="22">
        <f>IFERROR(O!AH40/SA!AH40,"")</f>
        <v>0.95179948713543949</v>
      </c>
      <c r="AI40" s="22">
        <f>IFERROR(O!AI40/SA!AI40,"")</f>
        <v>0.95194941345939876</v>
      </c>
      <c r="AJ40" s="22">
        <f>IFERROR(O!AJ40/SA!AJ40,"")</f>
        <v>0.95192181350118499</v>
      </c>
      <c r="AK40" s="22">
        <f>IFERROR(O!AK40/SA!AK40,"")</f>
        <v>0.95168940435316551</v>
      </c>
      <c r="AL40" s="22">
        <f>IFERROR(O!AL40/SA!AL40,"")</f>
        <v>0.95154976036791727</v>
      </c>
      <c r="AM40" s="22">
        <f>IFERROR(O!AM40/SA!AM40,"")</f>
        <v>0.95154837136959436</v>
      </c>
      <c r="AN40" s="22">
        <f>IFERROR(O!AN40/SA!AN40,"")</f>
        <v>0.95154580722511251</v>
      </c>
      <c r="AO40" s="22">
        <f>IFERROR(O!AO40/SA!AO40,"")</f>
        <v>0.95131195768372401</v>
      </c>
      <c r="AP40" s="22">
        <f>IFERROR(O!AP40/SA!AP40,"")</f>
        <v>0.95079106470068053</v>
      </c>
      <c r="AQ40" s="22">
        <f>IFERROR(O!AQ40/SA!AQ40,"")</f>
        <v>0.95092478716927198</v>
      </c>
      <c r="AR40" s="22">
        <f>IFERROR(O!AR40/SA!AR40,"")</f>
        <v>0.95091350514371487</v>
      </c>
      <c r="AT40" s="13"/>
      <c r="AU40" s="13">
        <v>2</v>
      </c>
      <c r="AV40" s="29">
        <v>0.948596431271719</v>
      </c>
      <c r="AW40" s="29"/>
      <c r="AX40">
        <v>200302</v>
      </c>
      <c r="AY40" s="10">
        <v>0.95192181350118499</v>
      </c>
      <c r="AZ40" s="29"/>
      <c r="BA40" s="29"/>
    </row>
    <row r="41" spans="2:53" x14ac:dyDescent="0.25">
      <c r="B41" s="7">
        <v>2003</v>
      </c>
      <c r="C41" s="13">
        <v>3</v>
      </c>
      <c r="D41" s="9">
        <f>IFERROR(O!D41/SA!D41,"")</f>
        <v>1.0693971835035994</v>
      </c>
      <c r="E41" s="9">
        <f>IFERROR(O!E41/SA!E41,"")</f>
        <v>1.0708949147277795</v>
      </c>
      <c r="F41" s="9">
        <f>IFERROR(O!F41/SA!F41,"")</f>
        <v>1.0712125437697546</v>
      </c>
      <c r="G41" s="9">
        <f>IFERROR(O!G41/SA!G41,"")</f>
        <v>1.0745231129132526</v>
      </c>
      <c r="H41" s="9">
        <f>IFERROR(O!H41/SA!H41,"")</f>
        <v>1.0701626020384505</v>
      </c>
      <c r="I41" s="9">
        <f>IFERROR(O!I41/SA!I41,"")</f>
        <v>1.0695775831137957</v>
      </c>
      <c r="J41" s="9">
        <f>IFERROR(O!J41/SA!J41,"")</f>
        <v>1.0692746027434337</v>
      </c>
      <c r="K41" s="9">
        <f>IFERROR(O!K41/SA!K41,"")</f>
        <v>1.0677199661087498</v>
      </c>
      <c r="L41" s="9">
        <f>IFERROR(O!L41/SA!L41,"")</f>
        <v>1.0661741096692086</v>
      </c>
      <c r="M41" s="9">
        <f>IFERROR(O!M41/SA!M41,"")</f>
        <v>1.0677453119328655</v>
      </c>
      <c r="N41" s="9">
        <f>IFERROR(O!N41/SA!N41,"")</f>
        <v>1.0674657266989054</v>
      </c>
      <c r="O41" s="9">
        <f>IFERROR(O!O41/SA!O41,"")</f>
        <v>1.067591952923278</v>
      </c>
      <c r="P41" s="9">
        <f>IFERROR(O!P41/SA!P41,"")</f>
        <v>1.0677240697269834</v>
      </c>
      <c r="Q41" s="9">
        <f>IFERROR(O!Q41/SA!Q41,"")</f>
        <v>1.0676333811931549</v>
      </c>
      <c r="R41" s="9">
        <f>IFERROR(O!R41/SA!R41,"")</f>
        <v>1.0683629713129252</v>
      </c>
      <c r="S41" s="9">
        <f>IFERROR(O!S41/SA!S41,"")</f>
        <v>1.067591024268671</v>
      </c>
      <c r="T41" s="9">
        <f>IFERROR(O!T41/SA!T41,"")</f>
        <v>1.0682970038510899</v>
      </c>
      <c r="U41" s="9">
        <f>IFERROR(O!U41/SA!U41,"")</f>
        <v>1.0679680967188303</v>
      </c>
      <c r="V41" s="9">
        <f>IFERROR(O!V41/SA!V41,"")</f>
        <v>1.0676815199379179</v>
      </c>
      <c r="W41" s="9">
        <f>IFERROR(O!W41/SA!W41,"")</f>
        <v>1.067310759132639</v>
      </c>
      <c r="X41" s="9">
        <f>IFERROR(O!X41/SA!X41,"")</f>
        <v>1.0676757566241986</v>
      </c>
      <c r="Y41" s="9">
        <f>IFERROR(O!Y41/SA!Y41,"")</f>
        <v>1.0680557136844178</v>
      </c>
      <c r="Z41" s="9">
        <f>IFERROR(O!Z41/SA!Z41,"")</f>
        <v>1.0681016389360891</v>
      </c>
      <c r="AA41" s="9">
        <f>IFERROR(O!AA41/SA!AA41,"")</f>
        <v>1.0674763124366746</v>
      </c>
      <c r="AB41" s="9">
        <f>IFERROR(O!AB41/SA!AB41,"")</f>
        <v>1.0673944664039559</v>
      </c>
      <c r="AC41" s="9">
        <f>IFERROR(O!AC41/SA!AC41,"")</f>
        <v>1.0676423245328486</v>
      </c>
      <c r="AD41" s="9">
        <f>IFERROR(O!AD41/SA!AD41,"")</f>
        <v>1.0676287944021072</v>
      </c>
      <c r="AE41" s="9">
        <f>IFERROR(O!AE41/SA!AE41,"")</f>
        <v>1.0682501170965961</v>
      </c>
      <c r="AF41" s="9">
        <f>IFERROR(O!AF41/SA!AF41,"")</f>
        <v>1.0682702120471459</v>
      </c>
      <c r="AG41" s="22">
        <f>IFERROR(O!AG41/SA!AG41,"")</f>
        <v>1.0681484141013127</v>
      </c>
      <c r="AH41" s="22">
        <f>IFERROR(O!AH41/SA!AH41,"")</f>
        <v>1.0681590954302385</v>
      </c>
      <c r="AI41" s="22">
        <f>IFERROR(O!AI41/SA!AI41,"")</f>
        <v>1.0677123903698449</v>
      </c>
      <c r="AJ41" s="22">
        <f>IFERROR(O!AJ41/SA!AJ41,"")</f>
        <v>1.0674888241358977</v>
      </c>
      <c r="AK41" s="22">
        <f>IFERROR(O!AK41/SA!AK41,"")</f>
        <v>1.0684600623093576</v>
      </c>
      <c r="AL41" s="22">
        <f>IFERROR(O!AL41/SA!AL41,"")</f>
        <v>1.0686258885941575</v>
      </c>
      <c r="AM41" s="22">
        <f>IFERROR(O!AM41/SA!AM41,"")</f>
        <v>1.0686588777687764</v>
      </c>
      <c r="AN41" s="22">
        <f>IFERROR(O!AN41/SA!AN41,"")</f>
        <v>1.0688172548498303</v>
      </c>
      <c r="AO41" s="22">
        <f>IFERROR(O!AO41/SA!AO41,"")</f>
        <v>1.0690211284240463</v>
      </c>
      <c r="AP41" s="22">
        <f>IFERROR(O!AP41/SA!AP41,"")</f>
        <v>1.0699022738069068</v>
      </c>
      <c r="AQ41" s="22">
        <f>IFERROR(O!AQ41/SA!AQ41,"")</f>
        <v>1.0701931012185817</v>
      </c>
      <c r="AR41" s="22">
        <f>IFERROR(O!AR41/SA!AR41,"")</f>
        <v>1.0701956006546476</v>
      </c>
      <c r="AT41" s="13"/>
      <c r="AU41" s="13">
        <v>3</v>
      </c>
      <c r="AV41" s="29">
        <v>1.0681404988269201</v>
      </c>
      <c r="AW41" s="29"/>
      <c r="AX41">
        <v>200303</v>
      </c>
      <c r="AY41" s="10">
        <v>1.0674888241359</v>
      </c>
      <c r="AZ41" s="29"/>
      <c r="BA41" s="29"/>
    </row>
    <row r="42" spans="2:53" x14ac:dyDescent="0.25">
      <c r="B42" s="7">
        <v>2003</v>
      </c>
      <c r="C42" s="13">
        <v>4</v>
      </c>
      <c r="D42" s="9">
        <f>IFERROR(O!D42/SA!D42,"")</f>
        <v>1.043721502227887</v>
      </c>
      <c r="E42" s="9">
        <f>IFERROR(O!E42/SA!E42,"")</f>
        <v>1.0465084385709125</v>
      </c>
      <c r="F42" s="9">
        <f>IFERROR(O!F42/SA!F42,"")</f>
        <v>1.0457525091047788</v>
      </c>
      <c r="G42" s="9">
        <f>IFERROR(O!G42/SA!G42,"")</f>
        <v>1.0454028238801769</v>
      </c>
      <c r="H42" s="9">
        <f>IFERROR(O!H42/SA!H42,"")</f>
        <v>1.0487114958516321</v>
      </c>
      <c r="I42" s="9">
        <f>IFERROR(O!I42/SA!I42,"")</f>
        <v>1.0461944005585877</v>
      </c>
      <c r="J42" s="9">
        <f>IFERROR(O!J42/SA!J42,"")</f>
        <v>1.0462083028455094</v>
      </c>
      <c r="K42" s="9">
        <f>IFERROR(O!K42/SA!K42,"")</f>
        <v>1.0459147970190652</v>
      </c>
      <c r="L42" s="9">
        <f>IFERROR(O!L42/SA!L42,"")</f>
        <v>1.0469569441339215</v>
      </c>
      <c r="M42" s="9">
        <f>IFERROR(O!M42/SA!M42,"")</f>
        <v>1.046966447576263</v>
      </c>
      <c r="N42" s="9">
        <f>IFERROR(O!N42/SA!N42,"")</f>
        <v>1.0471959516574321</v>
      </c>
      <c r="O42" s="9">
        <f>IFERROR(O!O42/SA!O42,"")</f>
        <v>1.047143159460826</v>
      </c>
      <c r="P42" s="9">
        <f>IFERROR(O!P42/SA!P42,"")</f>
        <v>1.0465180590968846</v>
      </c>
      <c r="Q42" s="9">
        <f>IFERROR(O!Q42/SA!Q42,"")</f>
        <v>1.0463868997893102</v>
      </c>
      <c r="R42" s="9">
        <f>IFERROR(O!R42/SA!R42,"")</f>
        <v>1.0463422337425514</v>
      </c>
      <c r="S42" s="9">
        <f>IFERROR(O!S42/SA!S42,"")</f>
        <v>1.046839698583482</v>
      </c>
      <c r="T42" s="9">
        <f>IFERROR(O!T42/SA!T42,"")</f>
        <v>1.0471158471104056</v>
      </c>
      <c r="U42" s="9">
        <f>IFERROR(O!U42/SA!U42,"")</f>
        <v>1.0471908221772037</v>
      </c>
      <c r="V42" s="9">
        <f>IFERROR(O!V42/SA!V42,"")</f>
        <v>1.0471606469447146</v>
      </c>
      <c r="W42" s="9">
        <f>IFERROR(O!W42/SA!W42,"")</f>
        <v>1.0472349749301979</v>
      </c>
      <c r="X42" s="9">
        <f>IFERROR(O!X42/SA!X42,"")</f>
        <v>1.0471502516446292</v>
      </c>
      <c r="Y42" s="9">
        <f>IFERROR(O!Y42/SA!Y42,"")</f>
        <v>1.0471488737770536</v>
      </c>
      <c r="Z42" s="9">
        <f>IFERROR(O!Z42/SA!Z42,"")</f>
        <v>1.0471305280053527</v>
      </c>
      <c r="AA42" s="9">
        <f>IFERROR(O!AA42/SA!AA42,"")</f>
        <v>1.0471328284665251</v>
      </c>
      <c r="AB42" s="9">
        <f>IFERROR(O!AB42/SA!AB42,"")</f>
        <v>1.0471477033813703</v>
      </c>
      <c r="AC42" s="9">
        <f>IFERROR(O!AC42/SA!AC42,"")</f>
        <v>1.0472611627049448</v>
      </c>
      <c r="AD42" s="9">
        <f>IFERROR(O!AD42/SA!AD42,"")</f>
        <v>1.0472677616220547</v>
      </c>
      <c r="AE42" s="9">
        <f>IFERROR(O!AE42/SA!AE42,"")</f>
        <v>1.0471378903157522</v>
      </c>
      <c r="AF42" s="9">
        <f>IFERROR(O!AF42/SA!AF42,"")</f>
        <v>1.0471403104996626</v>
      </c>
      <c r="AG42" s="22">
        <f>IFERROR(O!AG42/SA!AG42,"")</f>
        <v>1.0471265025234708</v>
      </c>
      <c r="AH42" s="22">
        <f>IFERROR(O!AH42/SA!AH42,"")</f>
        <v>1.0471274117341733</v>
      </c>
      <c r="AI42" s="22">
        <f>IFERROR(O!AI42/SA!AI42,"")</f>
        <v>1.0473001725152886</v>
      </c>
      <c r="AJ42" s="22">
        <f>IFERROR(O!AJ42/SA!AJ42,"")</f>
        <v>1.0472100027612157</v>
      </c>
      <c r="AK42" s="22">
        <f>IFERROR(O!AK42/SA!AK42,"")</f>
        <v>1.0471283327233032</v>
      </c>
      <c r="AL42" s="22">
        <f>IFERROR(O!AL42/SA!AL42,"")</f>
        <v>1.0470623852912242</v>
      </c>
      <c r="AM42" s="22">
        <f>IFERROR(O!AM42/SA!AM42,"")</f>
        <v>1.0470684245687787</v>
      </c>
      <c r="AN42" s="22">
        <f>IFERROR(O!AN42/SA!AN42,"")</f>
        <v>1.0471034694345418</v>
      </c>
      <c r="AO42" s="22">
        <f>IFERROR(O!AO42/SA!AO42,"")</f>
        <v>1.0470483306102829</v>
      </c>
      <c r="AP42" s="22">
        <f>IFERROR(O!AP42/SA!AP42,"")</f>
        <v>1.0466570470431182</v>
      </c>
      <c r="AQ42" s="22">
        <f>IFERROR(O!AQ42/SA!AQ42,"")</f>
        <v>1.0467794920122513</v>
      </c>
      <c r="AR42" s="22">
        <f>IFERROR(O!AR42/SA!AR42,"")</f>
        <v>1.0467775517938693</v>
      </c>
      <c r="AT42" s="13"/>
      <c r="AU42" s="13">
        <v>4</v>
      </c>
      <c r="AV42" s="29">
        <v>1.0447674197595</v>
      </c>
      <c r="AW42" s="29"/>
      <c r="AX42">
        <v>200304</v>
      </c>
      <c r="AY42" s="10">
        <v>1.0472100027612199</v>
      </c>
      <c r="AZ42" s="29"/>
      <c r="BA42" s="29"/>
    </row>
    <row r="43" spans="2:53" x14ac:dyDescent="0.25">
      <c r="B43" s="15">
        <v>2004</v>
      </c>
      <c r="C43" s="16">
        <v>1</v>
      </c>
      <c r="D43" s="17" t="str">
        <f>IFERROR(O!D43/SA!D43,"")</f>
        <v/>
      </c>
      <c r="E43" s="17">
        <f>IFERROR(O!E43/SA!E43,"")</f>
        <v>0.94219194221071634</v>
      </c>
      <c r="F43" s="17">
        <f>IFERROR(O!F43/SA!F43,"")</f>
        <v>0.9397018786999185</v>
      </c>
      <c r="G43" s="17">
        <f>IFERROR(O!G43/SA!G43,"")</f>
        <v>0.93839916281589697</v>
      </c>
      <c r="H43" s="17">
        <f>IFERROR(O!H43/SA!H43,"")</f>
        <v>0.9396348641125597</v>
      </c>
      <c r="I43" s="17">
        <f>IFERROR(O!I43/SA!I43,"")</f>
        <v>0.94112736971472422</v>
      </c>
      <c r="J43" s="17">
        <f>IFERROR(O!J43/SA!J43,"")</f>
        <v>0.94178074507702925</v>
      </c>
      <c r="K43" s="17">
        <f>IFERROR(O!K43/SA!K43,"")</f>
        <v>0.9422110271174915</v>
      </c>
      <c r="L43" s="17">
        <f>IFERROR(O!L43/SA!L43,"")</f>
        <v>0.94212200097797349</v>
      </c>
      <c r="M43" s="17">
        <f>IFERROR(O!M43/SA!M43,"")</f>
        <v>0.94026332459868467</v>
      </c>
      <c r="N43" s="17">
        <f>IFERROR(O!N43/SA!N43,"")</f>
        <v>0.94056877852514542</v>
      </c>
      <c r="O43" s="17">
        <f>IFERROR(O!O43/SA!O43,"")</f>
        <v>0.94039908453807985</v>
      </c>
      <c r="P43" s="17">
        <f>IFERROR(O!P43/SA!P43,"")</f>
        <v>0.94027507337928207</v>
      </c>
      <c r="Q43" s="17">
        <f>IFERROR(O!Q43/SA!Q43,"")</f>
        <v>0.940400334069176</v>
      </c>
      <c r="R43" s="17">
        <f>IFERROR(O!R43/SA!R43,"")</f>
        <v>0.94011716333403228</v>
      </c>
      <c r="S43" s="17">
        <f>IFERROR(O!S43/SA!S43,"")</f>
        <v>0.94023845041520926</v>
      </c>
      <c r="T43" s="17">
        <f>IFERROR(O!T43/SA!T43,"")</f>
        <v>0.94027236532234693</v>
      </c>
      <c r="U43" s="17">
        <f>IFERROR(O!U43/SA!U43,"")</f>
        <v>0.94130141722613858</v>
      </c>
      <c r="V43" s="17">
        <f>IFERROR(O!V43/SA!V43,"")</f>
        <v>0.94103039755747275</v>
      </c>
      <c r="W43" s="17">
        <f>IFERROR(O!W43/SA!W43,"")</f>
        <v>0.94119903517271197</v>
      </c>
      <c r="X43" s="17">
        <f>IFERROR(O!X43/SA!X43,"")</f>
        <v>0.94106465772131109</v>
      </c>
      <c r="Y43" s="17">
        <f>IFERROR(O!Y43/SA!Y43,"")</f>
        <v>0.9415531108939218</v>
      </c>
      <c r="Z43" s="17">
        <f>IFERROR(O!Z43/SA!Z43,"")</f>
        <v>0.94169497718788608</v>
      </c>
      <c r="AA43" s="17">
        <f>IFERROR(O!AA43/SA!AA43,"")</f>
        <v>0.9415370246211231</v>
      </c>
      <c r="AB43" s="17">
        <f>IFERROR(O!AB43/SA!AB43,"")</f>
        <v>0.94158629474826683</v>
      </c>
      <c r="AC43" s="17">
        <f>IFERROR(O!AC43/SA!AC43,"")</f>
        <v>0.94218909158799236</v>
      </c>
      <c r="AD43" s="17">
        <f>IFERROR(O!AD43/SA!AD43,"")</f>
        <v>0.94217246289934642</v>
      </c>
      <c r="AE43" s="17">
        <f>IFERROR(O!AE43/SA!AE43,"")</f>
        <v>0.94214392932956359</v>
      </c>
      <c r="AF43" s="17">
        <f>IFERROR(O!AF43/SA!AF43,"")</f>
        <v>0.94213446706745441</v>
      </c>
      <c r="AG43" s="23">
        <f>IFERROR(O!AG43/SA!AG43,"")</f>
        <v>0.94212248253070219</v>
      </c>
      <c r="AH43" s="23">
        <f>IFERROR(O!AH43/SA!AH43,"")</f>
        <v>0.94213702111684761</v>
      </c>
      <c r="AI43" s="23">
        <f>IFERROR(O!AI43/SA!AI43,"")</f>
        <v>0.94220833219810018</v>
      </c>
      <c r="AJ43" s="23">
        <f>IFERROR(O!AJ43/SA!AJ43,"")</f>
        <v>0.94218472088836414</v>
      </c>
      <c r="AK43" s="23">
        <f>IFERROR(O!AK43/SA!AK43,"")</f>
        <v>0.94389291405812703</v>
      </c>
      <c r="AL43" s="23">
        <f>IFERROR(O!AL43/SA!AL43,"")</f>
        <v>0.94476214533471503</v>
      </c>
      <c r="AM43" s="23">
        <f>IFERROR(O!AM43/SA!AM43,"")</f>
        <v>0.94478437968177587</v>
      </c>
      <c r="AN43" s="23">
        <f>IFERROR(O!AN43/SA!AN43,"")</f>
        <v>0.94470333213525148</v>
      </c>
      <c r="AO43" s="23">
        <f>IFERROR(O!AO43/SA!AO43,"")</f>
        <v>0.94522407227517447</v>
      </c>
      <c r="AP43" s="23">
        <f>IFERROR(O!AP43/SA!AP43,"")</f>
        <v>0.945330090714811</v>
      </c>
      <c r="AQ43" s="23">
        <f>IFERROR(O!AQ43/SA!AQ43,"")</f>
        <v>0.94545669157158196</v>
      </c>
      <c r="AR43" s="23">
        <f>IFERROR(O!AR43/SA!AR43,"")</f>
        <v>0.94542944011060925</v>
      </c>
      <c r="AT43" s="16">
        <v>2004</v>
      </c>
      <c r="AU43" s="16">
        <v>1</v>
      </c>
      <c r="AV43" s="29">
        <v>0.93767133468778197</v>
      </c>
      <c r="AW43" s="29"/>
      <c r="AX43">
        <v>200401</v>
      </c>
      <c r="AY43" s="10">
        <v>0.94218472088836402</v>
      </c>
      <c r="AZ43" s="29"/>
      <c r="BA43" s="29"/>
    </row>
    <row r="44" spans="2:53" x14ac:dyDescent="0.25">
      <c r="B44" s="7">
        <v>2004</v>
      </c>
      <c r="C44" s="13">
        <v>2</v>
      </c>
      <c r="D44" s="9" t="str">
        <f>IFERROR(O!D44/SA!D44,"")</f>
        <v/>
      </c>
      <c r="E44" s="9" t="str">
        <f>IFERROR(O!E44/SA!E44,"")</f>
        <v/>
      </c>
      <c r="F44" s="9">
        <f>IFERROR(O!F44/SA!F44,"")</f>
        <v>0.95214476139018689</v>
      </c>
      <c r="G44" s="9">
        <f>IFERROR(O!G44/SA!G44,"")</f>
        <v>0.94973945044715979</v>
      </c>
      <c r="H44" s="9">
        <f>IFERROR(O!H44/SA!H44,"")</f>
        <v>0.9494381248174032</v>
      </c>
      <c r="I44" s="9">
        <f>IFERROR(O!I44/SA!I44,"")</f>
        <v>0.95054922933703867</v>
      </c>
      <c r="J44" s="9">
        <f>IFERROR(O!J44/SA!J44,"")</f>
        <v>0.94996429429351381</v>
      </c>
      <c r="K44" s="9">
        <f>IFERROR(O!K44/SA!K44,"")</f>
        <v>0.95181434192904801</v>
      </c>
      <c r="L44" s="9">
        <f>IFERROR(O!L44/SA!L44,"")</f>
        <v>0.95162286993242307</v>
      </c>
      <c r="M44" s="9">
        <f>IFERROR(O!M44/SA!M44,"")</f>
        <v>0.95069225166742832</v>
      </c>
      <c r="N44" s="9">
        <f>IFERROR(O!N44/SA!N44,"")</f>
        <v>0.95016236365006912</v>
      </c>
      <c r="O44" s="9">
        <f>IFERROR(O!O44/SA!O44,"")</f>
        <v>0.94982700567993394</v>
      </c>
      <c r="P44" s="9">
        <f>IFERROR(O!P44/SA!P44,"")</f>
        <v>0.95025459601493178</v>
      </c>
      <c r="Q44" s="9">
        <f>IFERROR(O!Q44/SA!Q44,"")</f>
        <v>0.95046199700708556</v>
      </c>
      <c r="R44" s="9">
        <f>IFERROR(O!R44/SA!R44,"")</f>
        <v>0.95058120771398125</v>
      </c>
      <c r="S44" s="9">
        <f>IFERROR(O!S44/SA!S44,"")</f>
        <v>0.9507675097606374</v>
      </c>
      <c r="T44" s="9">
        <f>IFERROR(O!T44/SA!T44,"")</f>
        <v>0.95091688607971603</v>
      </c>
      <c r="U44" s="9">
        <f>IFERROR(O!U44/SA!U44,"")</f>
        <v>0.95105205457220676</v>
      </c>
      <c r="V44" s="9">
        <f>IFERROR(O!V44/SA!V44,"")</f>
        <v>0.95086633825778222</v>
      </c>
      <c r="W44" s="9">
        <f>IFERROR(O!W44/SA!W44,"")</f>
        <v>0.95095728730823792</v>
      </c>
      <c r="X44" s="9">
        <f>IFERROR(O!X44/SA!X44,"")</f>
        <v>0.95082456610773991</v>
      </c>
      <c r="Y44" s="9">
        <f>IFERROR(O!Y44/SA!Y44,"")</f>
        <v>0.95103546697542651</v>
      </c>
      <c r="Z44" s="9">
        <f>IFERROR(O!Z44/SA!Z44,"")</f>
        <v>0.95126565682416953</v>
      </c>
      <c r="AA44" s="9">
        <f>IFERROR(O!AA44/SA!AA44,"")</f>
        <v>0.95176116360199126</v>
      </c>
      <c r="AB44" s="9">
        <f>IFERROR(O!AB44/SA!AB44,"")</f>
        <v>0.95158716890446715</v>
      </c>
      <c r="AC44" s="9">
        <f>IFERROR(O!AC44/SA!AC44,"")</f>
        <v>0.95165411579541492</v>
      </c>
      <c r="AD44" s="9">
        <f>IFERROR(O!AD44/SA!AD44,"")</f>
        <v>0.95163361734353635</v>
      </c>
      <c r="AE44" s="9">
        <f>IFERROR(O!AE44/SA!AE44,"")</f>
        <v>0.95152742029295057</v>
      </c>
      <c r="AF44" s="9">
        <f>IFERROR(O!AF44/SA!AF44,"")</f>
        <v>0.95153750476126642</v>
      </c>
      <c r="AG44" s="22">
        <f>IFERROR(O!AG44/SA!AG44,"")</f>
        <v>0.9515446938451001</v>
      </c>
      <c r="AH44" s="22">
        <f>IFERROR(O!AH44/SA!AH44,"")</f>
        <v>0.95155761562934293</v>
      </c>
      <c r="AI44" s="22">
        <f>IFERROR(O!AI44/SA!AI44,"")</f>
        <v>0.95164189191266091</v>
      </c>
      <c r="AJ44" s="22">
        <f>IFERROR(O!AJ44/SA!AJ44,"")</f>
        <v>0.9516028393369711</v>
      </c>
      <c r="AK44" s="22">
        <f>IFERROR(O!AK44/SA!AK44,"")</f>
        <v>0.95162796051699405</v>
      </c>
      <c r="AL44" s="22">
        <f>IFERROR(O!AL44/SA!AL44,"")</f>
        <v>0.95155299418057671</v>
      </c>
      <c r="AM44" s="22">
        <f>IFERROR(O!AM44/SA!AM44,"")</f>
        <v>0.95155572307496405</v>
      </c>
      <c r="AN44" s="22">
        <f>IFERROR(O!AN44/SA!AN44,"")</f>
        <v>0.95155883369714056</v>
      </c>
      <c r="AO44" s="22">
        <f>IFERROR(O!AO44/SA!AO44,"")</f>
        <v>0.95135109776303473</v>
      </c>
      <c r="AP44" s="22">
        <f>IFERROR(O!AP44/SA!AP44,"")</f>
        <v>0.95097098097741395</v>
      </c>
      <c r="AQ44" s="22">
        <f>IFERROR(O!AQ44/SA!AQ44,"")</f>
        <v>0.95114944929414003</v>
      </c>
      <c r="AR44" s="22">
        <f>IFERROR(O!AR44/SA!AR44,"")</f>
        <v>0.95113018739245647</v>
      </c>
      <c r="AT44" s="13"/>
      <c r="AU44" s="13">
        <v>2</v>
      </c>
      <c r="AV44" s="29">
        <v>0.94881258553471504</v>
      </c>
      <c r="AW44" s="29"/>
      <c r="AX44">
        <v>200402</v>
      </c>
      <c r="AY44" s="10">
        <v>0.95160283933697098</v>
      </c>
      <c r="AZ44" s="29"/>
      <c r="BA44" s="29"/>
    </row>
    <row r="45" spans="2:53" x14ac:dyDescent="0.25">
      <c r="B45" s="7">
        <v>2004</v>
      </c>
      <c r="C45" s="13">
        <v>3</v>
      </c>
      <c r="D45" s="9" t="str">
        <f>IFERROR(O!D45/SA!D45,"")</f>
        <v/>
      </c>
      <c r="E45" s="9" t="str">
        <f>IFERROR(O!E45/SA!E45,"")</f>
        <v/>
      </c>
      <c r="F45" s="9" t="str">
        <f>IFERROR(O!F45/SA!F45,"")</f>
        <v/>
      </c>
      <c r="G45" s="9">
        <f>IFERROR(O!G45/SA!G45,"")</f>
        <v>1.0784354655347046</v>
      </c>
      <c r="H45" s="9">
        <f>IFERROR(O!H45/SA!H45,"")</f>
        <v>1.073376569192783</v>
      </c>
      <c r="I45" s="9">
        <f>IFERROR(O!I45/SA!I45,"")</f>
        <v>1.0726029490505669</v>
      </c>
      <c r="J45" s="9">
        <f>IFERROR(O!J45/SA!J45,"")</f>
        <v>1.0722173750766935</v>
      </c>
      <c r="K45" s="9">
        <f>IFERROR(O!K45/SA!K45,"")</f>
        <v>1.069667361491037</v>
      </c>
      <c r="L45" s="9">
        <f>IFERROR(O!L45/SA!L45,"")</f>
        <v>1.0673528381326802</v>
      </c>
      <c r="M45" s="9">
        <f>IFERROR(O!M45/SA!M45,"")</f>
        <v>1.0695623893389319</v>
      </c>
      <c r="N45" s="9">
        <f>IFERROR(O!N45/SA!N45,"")</f>
        <v>1.06928321060818</v>
      </c>
      <c r="O45" s="9">
        <f>IFERROR(O!O45/SA!O45,"")</f>
        <v>1.0696921924815612</v>
      </c>
      <c r="P45" s="9">
        <f>IFERROR(O!P45/SA!P45,"")</f>
        <v>1.0705477965730334</v>
      </c>
      <c r="Q45" s="9">
        <f>IFERROR(O!Q45/SA!Q45,"")</f>
        <v>1.0705104042587854</v>
      </c>
      <c r="R45" s="9">
        <f>IFERROR(O!R45/SA!R45,"")</f>
        <v>1.0711403274205673</v>
      </c>
      <c r="S45" s="9">
        <f>IFERROR(O!S45/SA!S45,"")</f>
        <v>1.0702816697647541</v>
      </c>
      <c r="T45" s="9">
        <f>IFERROR(O!T45/SA!T45,"")</f>
        <v>1.0705617345679717</v>
      </c>
      <c r="U45" s="9">
        <f>IFERROR(O!U45/SA!U45,"")</f>
        <v>1.0701837888212404</v>
      </c>
      <c r="V45" s="9">
        <f>IFERROR(O!V45/SA!V45,"")</f>
        <v>1.0699681738747908</v>
      </c>
      <c r="W45" s="9">
        <f>IFERROR(O!W45/SA!W45,"")</f>
        <v>1.0696098040491675</v>
      </c>
      <c r="X45" s="9">
        <f>IFERROR(O!X45/SA!X45,"")</f>
        <v>1.0700353073712727</v>
      </c>
      <c r="Y45" s="9">
        <f>IFERROR(O!Y45/SA!Y45,"")</f>
        <v>1.0701206142790174</v>
      </c>
      <c r="Z45" s="9">
        <f>IFERROR(O!Z45/SA!Z45,"")</f>
        <v>1.0699718757095564</v>
      </c>
      <c r="AA45" s="9">
        <f>IFERROR(O!AA45/SA!AA45,"")</f>
        <v>1.0692949107580318</v>
      </c>
      <c r="AB45" s="9">
        <f>IFERROR(O!AB45/SA!AB45,"")</f>
        <v>1.0692596865933797</v>
      </c>
      <c r="AC45" s="9">
        <f>IFERROR(O!AC45/SA!AC45,"")</f>
        <v>1.0694550557332458</v>
      </c>
      <c r="AD45" s="9">
        <f>IFERROR(O!AD45/SA!AD45,"")</f>
        <v>1.0694552055956876</v>
      </c>
      <c r="AE45" s="9">
        <f>IFERROR(O!AE45/SA!AE45,"")</f>
        <v>1.0699277725515295</v>
      </c>
      <c r="AF45" s="9">
        <f>IFERROR(O!AF45/SA!AF45,"")</f>
        <v>1.069939082163778</v>
      </c>
      <c r="AG45" s="22">
        <f>IFERROR(O!AG45/SA!AG45,"")</f>
        <v>1.069811557242889</v>
      </c>
      <c r="AH45" s="22">
        <f>IFERROR(O!AH45/SA!AH45,"")</f>
        <v>1.0698203621211426</v>
      </c>
      <c r="AI45" s="22">
        <f>IFERROR(O!AI45/SA!AI45,"")</f>
        <v>1.0695253004921452</v>
      </c>
      <c r="AJ45" s="22">
        <f>IFERROR(O!AJ45/SA!AJ45,"")</f>
        <v>1.0693829433528723</v>
      </c>
      <c r="AK45" s="22">
        <f>IFERROR(O!AK45/SA!AK45,"")</f>
        <v>1.0699246274480116</v>
      </c>
      <c r="AL45" s="22">
        <f>IFERROR(O!AL45/SA!AL45,"")</f>
        <v>1.0700717270738971</v>
      </c>
      <c r="AM45" s="22">
        <f>IFERROR(O!AM45/SA!AM45,"")</f>
        <v>1.0700935427583855</v>
      </c>
      <c r="AN45" s="22">
        <f>IFERROR(O!AN45/SA!AN45,"")</f>
        <v>1.070199976958091</v>
      </c>
      <c r="AO45" s="22">
        <f>IFERROR(O!AO45/SA!AO45,"")</f>
        <v>1.070418971261289</v>
      </c>
      <c r="AP45" s="22">
        <f>IFERROR(O!AP45/SA!AP45,"")</f>
        <v>1.0710678301347216</v>
      </c>
      <c r="AQ45" s="22">
        <f>IFERROR(O!AQ45/SA!AQ45,"")</f>
        <v>1.0712310884801219</v>
      </c>
      <c r="AR45" s="22">
        <f>IFERROR(O!AR45/SA!AR45,"")</f>
        <v>1.0712455233474507</v>
      </c>
      <c r="AT45" s="13"/>
      <c r="AU45" s="13">
        <v>3</v>
      </c>
      <c r="AV45" s="29">
        <v>1.06918840534806</v>
      </c>
      <c r="AW45" s="29"/>
      <c r="AX45">
        <v>200403</v>
      </c>
      <c r="AY45" s="10">
        <v>1.0693829433528701</v>
      </c>
      <c r="AZ45" s="29"/>
      <c r="BA45" s="29"/>
    </row>
    <row r="46" spans="2:53" x14ac:dyDescent="0.25">
      <c r="B46" s="7">
        <v>2004</v>
      </c>
      <c r="C46" s="13">
        <v>4</v>
      </c>
      <c r="D46" s="9" t="str">
        <f>IFERROR(O!D46/SA!D46,"")</f>
        <v/>
      </c>
      <c r="E46" s="9" t="str">
        <f>IFERROR(O!E46/SA!E46,"")</f>
        <v/>
      </c>
      <c r="F46" s="9" t="str">
        <f>IFERROR(O!F46/SA!F46,"")</f>
        <v/>
      </c>
      <c r="G46" s="9" t="str">
        <f>IFERROR(O!G46/SA!G46,"")</f>
        <v/>
      </c>
      <c r="H46" s="9">
        <f>IFERROR(O!H46/SA!H46,"")</f>
        <v>1.0489165647362744</v>
      </c>
      <c r="I46" s="9">
        <f>IFERROR(O!I46/SA!I46,"")</f>
        <v>1.0446576819493365</v>
      </c>
      <c r="J46" s="9">
        <f>IFERROR(O!J46/SA!J46,"")</f>
        <v>1.0448133468753145</v>
      </c>
      <c r="K46" s="9">
        <f>IFERROR(O!K46/SA!K46,"")</f>
        <v>1.0442277328981913</v>
      </c>
      <c r="L46" s="9">
        <f>IFERROR(O!L46/SA!L46,"")</f>
        <v>1.0461888148585581</v>
      </c>
      <c r="M46" s="9">
        <f>IFERROR(O!M46/SA!M46,"")</f>
        <v>1.0471140723426129</v>
      </c>
      <c r="N46" s="9">
        <f>IFERROR(O!N46/SA!N46,"")</f>
        <v>1.0474608169509119</v>
      </c>
      <c r="O46" s="9">
        <f>IFERROR(O!O46/SA!O46,"")</f>
        <v>1.0473742762145029</v>
      </c>
      <c r="P46" s="9">
        <f>IFERROR(O!P46/SA!P46,"")</f>
        <v>1.0456964415908578</v>
      </c>
      <c r="Q46" s="9">
        <f>IFERROR(O!Q46/SA!Q46,"")</f>
        <v>1.0451989560642199</v>
      </c>
      <c r="R46" s="9">
        <f>IFERROR(O!R46/SA!R46,"")</f>
        <v>1.0454292685705187</v>
      </c>
      <c r="S46" s="9">
        <f>IFERROR(O!S46/SA!S46,"")</f>
        <v>1.0459811339832887</v>
      </c>
      <c r="T46" s="9">
        <f>IFERROR(O!T46/SA!T46,"")</f>
        <v>1.0468909570095615</v>
      </c>
      <c r="U46" s="9">
        <f>IFERROR(O!U46/SA!U46,"")</f>
        <v>1.0468210853003073</v>
      </c>
      <c r="V46" s="9">
        <f>IFERROR(O!V46/SA!V46,"")</f>
        <v>1.0466694901022893</v>
      </c>
      <c r="W46" s="9">
        <f>IFERROR(O!W46/SA!W46,"")</f>
        <v>1.0466823658093887</v>
      </c>
      <c r="X46" s="9">
        <f>IFERROR(O!X46/SA!X46,"")</f>
        <v>1.0465915835651918</v>
      </c>
      <c r="Y46" s="9">
        <f>IFERROR(O!Y46/SA!Y46,"")</f>
        <v>1.0467889376047466</v>
      </c>
      <c r="Z46" s="9">
        <f>IFERROR(O!Z46/SA!Z46,"")</f>
        <v>1.0468429306114695</v>
      </c>
      <c r="AA46" s="9">
        <f>IFERROR(O!AA46/SA!AA46,"")</f>
        <v>1.0466888628773967</v>
      </c>
      <c r="AB46" s="9">
        <f>IFERROR(O!AB46/SA!AB46,"")</f>
        <v>1.0467195080898128</v>
      </c>
      <c r="AC46" s="9">
        <f>IFERROR(O!AC46/SA!AC46,"")</f>
        <v>1.0469143818174287</v>
      </c>
      <c r="AD46" s="9">
        <f>IFERROR(O!AD46/SA!AD46,"")</f>
        <v>1.0469200652917308</v>
      </c>
      <c r="AE46" s="9">
        <f>IFERROR(O!AE46/SA!AE46,"")</f>
        <v>1.0469156770735992</v>
      </c>
      <c r="AF46" s="9">
        <f>IFERROR(O!AF46/SA!AF46,"")</f>
        <v>1.04692791860413</v>
      </c>
      <c r="AG46" s="22">
        <f>IFERROR(O!AG46/SA!AG46,"")</f>
        <v>1.0468885911629946</v>
      </c>
      <c r="AH46" s="22">
        <f>IFERROR(O!AH46/SA!AH46,"")</f>
        <v>1.0468907309158872</v>
      </c>
      <c r="AI46" s="22">
        <f>IFERROR(O!AI46/SA!AI46,"")</f>
        <v>1.0469937202244031</v>
      </c>
      <c r="AJ46" s="22">
        <f>IFERROR(O!AJ46/SA!AJ46,"")</f>
        <v>1.0467702581547507</v>
      </c>
      <c r="AK46" s="22">
        <f>IFERROR(O!AK46/SA!AK46,"")</f>
        <v>1.0469120076164744</v>
      </c>
      <c r="AL46" s="22">
        <f>IFERROR(O!AL46/SA!AL46,"")</f>
        <v>1.0467943931018162</v>
      </c>
      <c r="AM46" s="22">
        <f>IFERROR(O!AM46/SA!AM46,"")</f>
        <v>1.0468144605640166</v>
      </c>
      <c r="AN46" s="22">
        <f>IFERROR(O!AN46/SA!AN46,"")</f>
        <v>1.0469344454273242</v>
      </c>
      <c r="AO46" s="22">
        <f>IFERROR(O!AO46/SA!AO46,"")</f>
        <v>1.0468639792923533</v>
      </c>
      <c r="AP46" s="22">
        <f>IFERROR(O!AP46/SA!AP46,"")</f>
        <v>1.0465671695404384</v>
      </c>
      <c r="AQ46" s="22">
        <f>IFERROR(O!AQ46/SA!AQ46,"")</f>
        <v>1.046825477612833</v>
      </c>
      <c r="AR46" s="22">
        <f>IFERROR(O!AR46/SA!AR46,"")</f>
        <v>1.0468264988004923</v>
      </c>
      <c r="AT46" s="13"/>
      <c r="AU46" s="13">
        <v>4</v>
      </c>
      <c r="AV46" s="29">
        <v>1.04481627277295</v>
      </c>
      <c r="AW46" s="29"/>
      <c r="AX46">
        <v>200404</v>
      </c>
      <c r="AY46" s="10">
        <v>1.04677025815475</v>
      </c>
      <c r="AZ46" s="29"/>
      <c r="BA46" s="29"/>
    </row>
    <row r="47" spans="2:53" x14ac:dyDescent="0.25">
      <c r="B47" s="15">
        <v>2005</v>
      </c>
      <c r="C47" s="16">
        <v>1</v>
      </c>
      <c r="D47" s="17" t="str">
        <f>IFERROR(O!D47/SA!D47,"")</f>
        <v/>
      </c>
      <c r="E47" s="17" t="str">
        <f>IFERROR(O!E47/SA!E47,"")</f>
        <v/>
      </c>
      <c r="F47" s="17" t="str">
        <f>IFERROR(O!F47/SA!F47,"")</f>
        <v/>
      </c>
      <c r="G47" s="17" t="str">
        <f>IFERROR(O!G47/SA!G47,"")</f>
        <v/>
      </c>
      <c r="H47" s="17" t="str">
        <f>IFERROR(O!H47/SA!H47,"")</f>
        <v/>
      </c>
      <c r="I47" s="17">
        <f>IFERROR(O!I47/SA!I47,"")</f>
        <v>0.94019980554719684</v>
      </c>
      <c r="J47" s="17">
        <f>IFERROR(O!J47/SA!J47,"")</f>
        <v>0.94160099771721928</v>
      </c>
      <c r="K47" s="17">
        <f>IFERROR(O!K47/SA!K47,"")</f>
        <v>0.94216257868606168</v>
      </c>
      <c r="L47" s="17">
        <f>IFERROR(O!L47/SA!L47,"")</f>
        <v>0.94272667466147453</v>
      </c>
      <c r="M47" s="17">
        <f>IFERROR(O!M47/SA!M47,"")</f>
        <v>0.93973860003208698</v>
      </c>
      <c r="N47" s="17">
        <f>IFERROR(O!N47/SA!N47,"")</f>
        <v>0.94021951755916078</v>
      </c>
      <c r="O47" s="17">
        <f>IFERROR(O!O47/SA!O47,"")</f>
        <v>0.93999624574161</v>
      </c>
      <c r="P47" s="17">
        <f>IFERROR(O!P47/SA!P47,"")</f>
        <v>0.94004935583845617</v>
      </c>
      <c r="Q47" s="17">
        <f>IFERROR(O!Q47/SA!Q47,"")</f>
        <v>0.94050024498547524</v>
      </c>
      <c r="R47" s="17">
        <f>IFERROR(O!R47/SA!R47,"")</f>
        <v>0.93929797052094977</v>
      </c>
      <c r="S47" s="17">
        <f>IFERROR(O!S47/SA!S47,"")</f>
        <v>0.93978951613052952</v>
      </c>
      <c r="T47" s="17">
        <f>IFERROR(O!T47/SA!T47,"")</f>
        <v>0.93976417058879624</v>
      </c>
      <c r="U47" s="17">
        <f>IFERROR(O!U47/SA!U47,"")</f>
        <v>0.94013992462022677</v>
      </c>
      <c r="V47" s="17">
        <f>IFERROR(O!V47/SA!V47,"")</f>
        <v>0.93987423233279044</v>
      </c>
      <c r="W47" s="17">
        <f>IFERROR(O!W47/SA!W47,"")</f>
        <v>0.93996672652233726</v>
      </c>
      <c r="X47" s="17">
        <f>IFERROR(O!X47/SA!X47,"")</f>
        <v>0.93980444219310322</v>
      </c>
      <c r="Y47" s="17">
        <f>IFERROR(O!Y47/SA!Y47,"")</f>
        <v>0.9396548072464822</v>
      </c>
      <c r="Z47" s="17">
        <f>IFERROR(O!Z47/SA!Z47,"")</f>
        <v>0.93979341364319158</v>
      </c>
      <c r="AA47" s="17">
        <f>IFERROR(O!AA47/SA!AA47,"")</f>
        <v>0.94005989535301127</v>
      </c>
      <c r="AB47" s="17">
        <f>IFERROR(O!AB47/SA!AB47,"")</f>
        <v>0.94018219874678377</v>
      </c>
      <c r="AC47" s="17">
        <f>IFERROR(O!AC47/SA!AC47,"")</f>
        <v>0.94004392994022445</v>
      </c>
      <c r="AD47" s="17">
        <f>IFERROR(O!AD47/SA!AD47,"")</f>
        <v>0.94002052661520363</v>
      </c>
      <c r="AE47" s="17">
        <f>IFERROR(O!AE47/SA!AE47,"")</f>
        <v>0.93972651728198786</v>
      </c>
      <c r="AF47" s="17">
        <f>IFERROR(O!AF47/SA!AF47,"")</f>
        <v>0.9397334142642586</v>
      </c>
      <c r="AG47" s="23">
        <f>IFERROR(O!AG47/SA!AG47,"")</f>
        <v>0.93979634521431765</v>
      </c>
      <c r="AH47" s="23">
        <f>IFERROR(O!AH47/SA!AH47,"")</f>
        <v>0.93980652425752509</v>
      </c>
      <c r="AI47" s="23">
        <f>IFERROR(O!AI47/SA!AI47,"")</f>
        <v>0.93993840428473019</v>
      </c>
      <c r="AJ47" s="23">
        <f>IFERROR(O!AJ47/SA!AJ47,"")</f>
        <v>0.9400799377634903</v>
      </c>
      <c r="AK47" s="23">
        <f>IFERROR(O!AK47/SA!AK47,"")</f>
        <v>0.93916686440165131</v>
      </c>
      <c r="AL47" s="23">
        <f>IFERROR(O!AL47/SA!AL47,"")</f>
        <v>0.93878230442504096</v>
      </c>
      <c r="AM47" s="23">
        <f>IFERROR(O!AM47/SA!AM47,"")</f>
        <v>0.93875857948119912</v>
      </c>
      <c r="AN47" s="23">
        <f>IFERROR(O!AN47/SA!AN47,"")</f>
        <v>0.93868631947566594</v>
      </c>
      <c r="AO47" s="23">
        <f>IFERROR(O!AO47/SA!AO47,"")</f>
        <v>0.93817603766743607</v>
      </c>
      <c r="AP47" s="23">
        <f>IFERROR(O!AP47/SA!AP47,"")</f>
        <v>0.93761871701220056</v>
      </c>
      <c r="AQ47" s="23">
        <f>IFERROR(O!AQ47/SA!AQ47,"")</f>
        <v>0.9376352069943461</v>
      </c>
      <c r="AR47" s="23">
        <f>IFERROR(O!AR47/SA!AR47,"")</f>
        <v>0.93760831126208632</v>
      </c>
      <c r="AT47" s="16">
        <v>2005</v>
      </c>
      <c r="AU47" s="16">
        <v>1</v>
      </c>
      <c r="AV47" s="29">
        <v>0.936437008986718</v>
      </c>
      <c r="AW47" s="29"/>
      <c r="AX47">
        <v>200501</v>
      </c>
      <c r="AY47" s="10">
        <v>0.94007993776348997</v>
      </c>
      <c r="AZ47" s="29"/>
      <c r="BA47" s="29"/>
    </row>
    <row r="48" spans="2:53" x14ac:dyDescent="0.25">
      <c r="B48" s="7">
        <v>2005</v>
      </c>
      <c r="C48" s="13">
        <v>2</v>
      </c>
      <c r="D48" s="9" t="str">
        <f>IFERROR(O!D48/SA!D48,"")</f>
        <v/>
      </c>
      <c r="E48" s="9" t="str">
        <f>IFERROR(O!E48/SA!E48,"")</f>
        <v/>
      </c>
      <c r="F48" s="9" t="str">
        <f>IFERROR(O!F48/SA!F48,"")</f>
        <v/>
      </c>
      <c r="G48" s="9" t="str">
        <f>IFERROR(O!G48/SA!G48,"")</f>
        <v/>
      </c>
      <c r="H48" s="9" t="str">
        <f>IFERROR(O!H48/SA!H48,"")</f>
        <v/>
      </c>
      <c r="I48" s="9" t="str">
        <f>IFERROR(O!I48/SA!I48,"")</f>
        <v/>
      </c>
      <c r="J48" s="9">
        <f>IFERROR(O!J48/SA!J48,"")</f>
        <v>0.94135679037411668</v>
      </c>
      <c r="K48" s="9">
        <f>IFERROR(O!K48/SA!K48,"")</f>
        <v>0.94483408350402209</v>
      </c>
      <c r="L48" s="9">
        <f>IFERROR(O!L48/SA!L48,"")</f>
        <v>0.94449255578438374</v>
      </c>
      <c r="M48" s="9">
        <f>IFERROR(O!M48/SA!M48,"")</f>
        <v>0.94323652450474504</v>
      </c>
      <c r="N48" s="9">
        <f>IFERROR(O!N48/SA!N48,"")</f>
        <v>0.94256920696035595</v>
      </c>
      <c r="O48" s="9">
        <f>IFERROR(O!O48/SA!O48,"")</f>
        <v>0.94213940894495374</v>
      </c>
      <c r="P48" s="9">
        <f>IFERROR(O!P48/SA!P48,"")</f>
        <v>0.94276602636378792</v>
      </c>
      <c r="Q48" s="9">
        <f>IFERROR(O!Q48/SA!Q48,"")</f>
        <v>0.94303385978897025</v>
      </c>
      <c r="R48" s="9">
        <f>IFERROR(O!R48/SA!R48,"")</f>
        <v>0.94364609546595701</v>
      </c>
      <c r="S48" s="9">
        <f>IFERROR(O!S48/SA!S48,"")</f>
        <v>0.94368556174970841</v>
      </c>
      <c r="T48" s="9">
        <f>IFERROR(O!T48/SA!T48,"")</f>
        <v>0.94308617792889371</v>
      </c>
      <c r="U48" s="9">
        <f>IFERROR(O!U48/SA!U48,"")</f>
        <v>0.94262273191426582</v>
      </c>
      <c r="V48" s="9">
        <f>IFERROR(O!V48/SA!V48,"")</f>
        <v>0.94352755578629455</v>
      </c>
      <c r="W48" s="9">
        <f>IFERROR(O!W48/SA!W48,"")</f>
        <v>0.94382326115470727</v>
      </c>
      <c r="X48" s="9">
        <f>IFERROR(O!X48/SA!X48,"")</f>
        <v>0.94356998149488214</v>
      </c>
      <c r="Y48" s="9">
        <f>IFERROR(O!Y48/SA!Y48,"")</f>
        <v>0.94356401063555484</v>
      </c>
      <c r="Z48" s="9">
        <f>IFERROR(O!Z48/SA!Z48,"")</f>
        <v>0.94360935874581275</v>
      </c>
      <c r="AA48" s="9">
        <f>IFERROR(O!AA48/SA!AA48,"")</f>
        <v>0.94439603287131968</v>
      </c>
      <c r="AB48" s="9">
        <f>IFERROR(O!AB48/SA!AB48,"")</f>
        <v>0.94416600971395548</v>
      </c>
      <c r="AC48" s="9">
        <f>IFERROR(O!AC48/SA!AC48,"")</f>
        <v>0.9438052475876092</v>
      </c>
      <c r="AD48" s="9">
        <f>IFERROR(O!AD48/SA!AD48,"")</f>
        <v>0.94381627798540457</v>
      </c>
      <c r="AE48" s="9">
        <f>IFERROR(O!AE48/SA!AE48,"")</f>
        <v>0.94374211636795713</v>
      </c>
      <c r="AF48" s="9">
        <f>IFERROR(O!AF48/SA!AF48,"")</f>
        <v>0.94372443713780141</v>
      </c>
      <c r="AG48" s="22">
        <f>IFERROR(O!AG48/SA!AG48,"")</f>
        <v>0.94381339974236167</v>
      </c>
      <c r="AH48" s="22">
        <f>IFERROR(O!AH48/SA!AH48,"")</f>
        <v>0.94378318935000738</v>
      </c>
      <c r="AI48" s="22">
        <f>IFERROR(O!AI48/SA!AI48,"")</f>
        <v>0.94377655990631437</v>
      </c>
      <c r="AJ48" s="22">
        <f>IFERROR(O!AJ48/SA!AJ48,"")</f>
        <v>0.94384971826698216</v>
      </c>
      <c r="AK48" s="22">
        <f>IFERROR(O!AK48/SA!AK48,"")</f>
        <v>0.94383203697330209</v>
      </c>
      <c r="AL48" s="22">
        <f>IFERROR(O!AL48/SA!AL48,"")</f>
        <v>0.94386102459273147</v>
      </c>
      <c r="AM48" s="22">
        <f>IFERROR(O!AM48/SA!AM48,"")</f>
        <v>0.94385185742154076</v>
      </c>
      <c r="AN48" s="22">
        <f>IFERROR(O!AN48/SA!AN48,"")</f>
        <v>0.94381716775782365</v>
      </c>
      <c r="AO48" s="22">
        <f>IFERROR(O!AO48/SA!AO48,"")</f>
        <v>0.94402598609907529</v>
      </c>
      <c r="AP48" s="22">
        <f>IFERROR(O!AP48/SA!AP48,"")</f>
        <v>0.94430130117312194</v>
      </c>
      <c r="AQ48" s="22">
        <f>IFERROR(O!AQ48/SA!AQ48,"")</f>
        <v>0.94397334804814326</v>
      </c>
      <c r="AR48" s="22">
        <f>IFERROR(O!AR48/SA!AR48,"")</f>
        <v>0.94398963457754848</v>
      </c>
      <c r="AT48" s="13"/>
      <c r="AU48" s="13">
        <v>2</v>
      </c>
      <c r="AV48" s="29">
        <v>0.95036599447357395</v>
      </c>
      <c r="AW48" s="29"/>
      <c r="AX48">
        <v>200502</v>
      </c>
      <c r="AY48" s="10">
        <v>0.94384971826698605</v>
      </c>
      <c r="AZ48" s="29"/>
      <c r="BA48" s="29"/>
    </row>
    <row r="49" spans="2:53" x14ac:dyDescent="0.25">
      <c r="B49" s="7">
        <v>2005</v>
      </c>
      <c r="C49" s="13">
        <v>3</v>
      </c>
      <c r="D49" s="9" t="str">
        <f>IFERROR(O!D49/SA!D49,"")</f>
        <v/>
      </c>
      <c r="E49" s="9" t="str">
        <f>IFERROR(O!E49/SA!E49,"")</f>
        <v/>
      </c>
      <c r="F49" s="9" t="str">
        <f>IFERROR(O!F49/SA!F49,"")</f>
        <v/>
      </c>
      <c r="G49" s="9" t="str">
        <f>IFERROR(O!G49/SA!G49,"")</f>
        <v/>
      </c>
      <c r="H49" s="9" t="str">
        <f>IFERROR(O!H49/SA!H49,"")</f>
        <v/>
      </c>
      <c r="I49" s="9" t="str">
        <f>IFERROR(O!I49/SA!I49,"")</f>
        <v/>
      </c>
      <c r="J49" s="9" t="str">
        <f>IFERROR(O!J49/SA!J49,"")</f>
        <v/>
      </c>
      <c r="K49" s="9">
        <f>IFERROR(O!K49/SA!K49,"")</f>
        <v>1.0697976159710305</v>
      </c>
      <c r="L49" s="9">
        <f>IFERROR(O!L49/SA!L49,"")</f>
        <v>1.0666918502994933</v>
      </c>
      <c r="M49" s="9">
        <f>IFERROR(O!M49/SA!M49,"")</f>
        <v>1.0689144942692421</v>
      </c>
      <c r="N49" s="9">
        <f>IFERROR(O!N49/SA!N49,"")</f>
        <v>1.0686811218709162</v>
      </c>
      <c r="O49" s="9">
        <f>IFERROR(O!O49/SA!O49,"")</f>
        <v>1.0695189138287478</v>
      </c>
      <c r="P49" s="9">
        <f>IFERROR(O!P49/SA!P49,"")</f>
        <v>1.071342064736903</v>
      </c>
      <c r="Q49" s="9">
        <f>IFERROR(O!Q49/SA!Q49,"")</f>
        <v>1.0713446144767031</v>
      </c>
      <c r="R49" s="9">
        <f>IFERROR(O!R49/SA!R49,"")</f>
        <v>1.0717604574812709</v>
      </c>
      <c r="S49" s="9">
        <f>IFERROR(O!S49/SA!S49,"")</f>
        <v>1.0705968675782662</v>
      </c>
      <c r="T49" s="9">
        <f>IFERROR(O!T49/SA!T49,"")</f>
        <v>1.0699821181581335</v>
      </c>
      <c r="U49" s="9">
        <f>IFERROR(O!U49/SA!U49,"")</f>
        <v>1.0695900483213567</v>
      </c>
      <c r="V49" s="9">
        <f>IFERROR(O!V49/SA!V49,"")</f>
        <v>1.0693411010790661</v>
      </c>
      <c r="W49" s="9">
        <f>IFERROR(O!W49/SA!W49,"")</f>
        <v>1.0688813608086194</v>
      </c>
      <c r="X49" s="9">
        <f>IFERROR(O!X49/SA!X49,"")</f>
        <v>1.0694821433381032</v>
      </c>
      <c r="Y49" s="9">
        <f>IFERROR(O!Y49/SA!Y49,"")</f>
        <v>1.0693052309210263</v>
      </c>
      <c r="Z49" s="9">
        <f>IFERROR(O!Z49/SA!Z49,"")</f>
        <v>1.0689907179869775</v>
      </c>
      <c r="AA49" s="9">
        <f>IFERROR(O!AA49/SA!AA49,"")</f>
        <v>1.0680303584003363</v>
      </c>
      <c r="AB49" s="9">
        <f>IFERROR(O!AB49/SA!AB49,"")</f>
        <v>1.0680275121080778</v>
      </c>
      <c r="AC49" s="9">
        <f>IFERROR(O!AC49/SA!AC49,"")</f>
        <v>1.0682659458078465</v>
      </c>
      <c r="AD49" s="9">
        <f>IFERROR(O!AD49/SA!AD49,"")</f>
        <v>1.068284539408261</v>
      </c>
      <c r="AE49" s="9">
        <f>IFERROR(O!AE49/SA!AE49,"")</f>
        <v>1.0686940272995422</v>
      </c>
      <c r="AF49" s="9">
        <f>IFERROR(O!AF49/SA!AF49,"")</f>
        <v>1.0687026763373819</v>
      </c>
      <c r="AG49" s="22">
        <f>IFERROR(O!AG49/SA!AG49,"")</f>
        <v>1.0685412095540161</v>
      </c>
      <c r="AH49" s="22">
        <f>IFERROR(O!AH49/SA!AH49,"")</f>
        <v>1.0685533986140767</v>
      </c>
      <c r="AI49" s="22">
        <f>IFERROR(O!AI49/SA!AI49,"")</f>
        <v>1.0684062145677709</v>
      </c>
      <c r="AJ49" s="22">
        <f>IFERROR(O!AJ49/SA!AJ49,"")</f>
        <v>1.0682622571297506</v>
      </c>
      <c r="AK49" s="22">
        <f>IFERROR(O!AK49/SA!AK49,"")</f>
        <v>1.0684578746504978</v>
      </c>
      <c r="AL49" s="22">
        <f>IFERROR(O!AL49/SA!AL49,"")</f>
        <v>1.0685772633186752</v>
      </c>
      <c r="AM49" s="22">
        <f>IFERROR(O!AM49/SA!AM49,"")</f>
        <v>1.0685982560462945</v>
      </c>
      <c r="AN49" s="22">
        <f>IFERROR(O!AN49/SA!AN49,"")</f>
        <v>1.068708053894394</v>
      </c>
      <c r="AO49" s="22">
        <f>IFERROR(O!AO49/SA!AO49,"")</f>
        <v>1.0689579581570807</v>
      </c>
      <c r="AP49" s="22">
        <f>IFERROR(O!AP49/SA!AP49,"")</f>
        <v>1.069340989155827</v>
      </c>
      <c r="AQ49" s="22">
        <f>IFERROR(O!AQ49/SA!AQ49,"")</f>
        <v>1.0694540068364118</v>
      </c>
      <c r="AR49" s="22">
        <f>IFERROR(O!AR49/SA!AR49,"")</f>
        <v>1.0694918185929274</v>
      </c>
      <c r="AT49" s="13"/>
      <c r="AU49" s="13">
        <v>3</v>
      </c>
      <c r="AV49" s="29">
        <v>1.06743806824132</v>
      </c>
      <c r="AW49" s="29"/>
      <c r="AX49">
        <v>200503</v>
      </c>
      <c r="AY49" s="10">
        <v>1.06826225712975</v>
      </c>
      <c r="AZ49" s="29"/>
      <c r="BA49" s="29"/>
    </row>
    <row r="50" spans="2:53" x14ac:dyDescent="0.25">
      <c r="B50" s="7">
        <v>2005</v>
      </c>
      <c r="C50" s="13">
        <v>4</v>
      </c>
      <c r="D50" s="9" t="str">
        <f>IFERROR(O!D50/SA!D50,"")</f>
        <v/>
      </c>
      <c r="E50" s="9" t="str">
        <f>IFERROR(O!E50/SA!E50,"")</f>
        <v/>
      </c>
      <c r="F50" s="9" t="str">
        <f>IFERROR(O!F50/SA!F50,"")</f>
        <v/>
      </c>
      <c r="G50" s="9" t="str">
        <f>IFERROR(O!G50/SA!G50,"")</f>
        <v/>
      </c>
      <c r="H50" s="9" t="str">
        <f>IFERROR(O!H50/SA!H50,"")</f>
        <v/>
      </c>
      <c r="I50" s="9" t="str">
        <f>IFERROR(O!I50/SA!I50,"")</f>
        <v/>
      </c>
      <c r="J50" s="9" t="str">
        <f>IFERROR(O!J50/SA!J50,"")</f>
        <v/>
      </c>
      <c r="K50" s="9" t="str">
        <f>IFERROR(O!K50/SA!K50,"")</f>
        <v/>
      </c>
      <c r="L50" s="9">
        <f>IFERROR(O!L50/SA!L50,"")</f>
        <v>1.0406035845618529</v>
      </c>
      <c r="M50" s="9">
        <f>IFERROR(O!M50/SA!M50,"")</f>
        <v>1.0450408019594493</v>
      </c>
      <c r="N50" s="9">
        <f>IFERROR(O!N50/SA!N50,"")</f>
        <v>1.0454498251907161</v>
      </c>
      <c r="O50" s="9">
        <f>IFERROR(O!O50/SA!O50,"")</f>
        <v>1.0456044942169291</v>
      </c>
      <c r="P50" s="9">
        <f>IFERROR(O!P50/SA!P50,"")</f>
        <v>1.0427973273257731</v>
      </c>
      <c r="Q50" s="9">
        <f>IFERROR(O!Q50/SA!Q50,"")</f>
        <v>1.0416300018064264</v>
      </c>
      <c r="R50" s="9">
        <f>IFERROR(O!R50/SA!R50,"")</f>
        <v>1.0419782286746551</v>
      </c>
      <c r="S50" s="9">
        <f>IFERROR(O!S50/SA!S50,"")</f>
        <v>1.0423865458686861</v>
      </c>
      <c r="T50" s="9">
        <f>IFERROR(O!T50/SA!T50,"")</f>
        <v>1.0431126997847291</v>
      </c>
      <c r="U50" s="9">
        <f>IFERROR(O!U50/SA!U50,"")</f>
        <v>1.0430862195067736</v>
      </c>
      <c r="V50" s="9">
        <f>IFERROR(O!V50/SA!V50,"")</f>
        <v>1.0430327001438247</v>
      </c>
      <c r="W50" s="9">
        <f>IFERROR(O!W50/SA!W50,"")</f>
        <v>1.0431123342640436</v>
      </c>
      <c r="X50" s="9">
        <f>IFERROR(O!X50/SA!X50,"")</f>
        <v>1.042905968582055</v>
      </c>
      <c r="Y50" s="9">
        <f>IFERROR(O!Y50/SA!Y50,"")</f>
        <v>1.0427529512547393</v>
      </c>
      <c r="Z50" s="9">
        <f>IFERROR(O!Z50/SA!Z50,"")</f>
        <v>1.0427064627071088</v>
      </c>
      <c r="AA50" s="9">
        <f>IFERROR(O!AA50/SA!AA50,"")</f>
        <v>1.0427671910816971</v>
      </c>
      <c r="AB50" s="9">
        <f>IFERROR(O!AB50/SA!AB50,"")</f>
        <v>1.0430422957630392</v>
      </c>
      <c r="AC50" s="9">
        <f>IFERROR(O!AC50/SA!AC50,"")</f>
        <v>1.0427572215992122</v>
      </c>
      <c r="AD50" s="9">
        <f>IFERROR(O!AD50/SA!AD50,"")</f>
        <v>1.0427836631641623</v>
      </c>
      <c r="AE50" s="9">
        <f>IFERROR(O!AE50/SA!AE50,"")</f>
        <v>1.0425706995559276</v>
      </c>
      <c r="AF50" s="9">
        <f>IFERROR(O!AF50/SA!AF50,"")</f>
        <v>1.0425518936969498</v>
      </c>
      <c r="AG50" s="22">
        <f>IFERROR(O!AG50/SA!AG50,"")</f>
        <v>1.0426632889960332</v>
      </c>
      <c r="AH50" s="22">
        <f>IFERROR(O!AH50/SA!AH50,"")</f>
        <v>1.0426571485176994</v>
      </c>
      <c r="AI50" s="22">
        <f>IFERROR(O!AI50/SA!AI50,"")</f>
        <v>1.0427017716472715</v>
      </c>
      <c r="AJ50" s="22">
        <f>IFERROR(O!AJ50/SA!AJ50,"")</f>
        <v>1.0429436740256635</v>
      </c>
      <c r="AK50" s="22">
        <f>IFERROR(O!AK50/SA!AK50,"")</f>
        <v>1.0425260653254156</v>
      </c>
      <c r="AL50" s="22">
        <f>IFERROR(O!AL50/SA!AL50,"")</f>
        <v>1.0425089174030966</v>
      </c>
      <c r="AM50" s="22">
        <f>IFERROR(O!AM50/SA!AM50,"")</f>
        <v>1.0424809654714897</v>
      </c>
      <c r="AN50" s="22">
        <f>IFERROR(O!AN50/SA!AN50,"")</f>
        <v>1.0423395274511738</v>
      </c>
      <c r="AO50" s="22">
        <f>IFERROR(O!AO50/SA!AO50,"")</f>
        <v>1.0422455592153328</v>
      </c>
      <c r="AP50" s="22">
        <f>IFERROR(O!AP50/SA!AP50,"")</f>
        <v>1.042118286822352</v>
      </c>
      <c r="AQ50" s="22">
        <f>IFERROR(O!AQ50/SA!AQ50,"")</f>
        <v>1.0418363935230941</v>
      </c>
      <c r="AR50" s="22">
        <f>IFERROR(O!AR50/SA!AR50,"")</f>
        <v>1.0418350446737139</v>
      </c>
      <c r="AT50" s="13"/>
      <c r="AU50" s="13">
        <v>4</v>
      </c>
      <c r="AV50" s="29">
        <v>1.04685350355355</v>
      </c>
      <c r="AW50" s="29"/>
      <c r="AX50">
        <v>200504</v>
      </c>
      <c r="AY50" s="10">
        <v>1.0429436740256599</v>
      </c>
      <c r="AZ50" s="29"/>
      <c r="BA50" s="29"/>
    </row>
    <row r="51" spans="2:53" x14ac:dyDescent="0.25">
      <c r="B51" s="15">
        <v>2006</v>
      </c>
      <c r="C51" s="16">
        <v>1</v>
      </c>
      <c r="D51" s="17" t="str">
        <f>IFERROR(O!D51/SA!D51,"")</f>
        <v/>
      </c>
      <c r="E51" s="17" t="str">
        <f>IFERROR(O!E51/SA!E51,"")</f>
        <v/>
      </c>
      <c r="F51" s="17" t="str">
        <f>IFERROR(O!F51/SA!F51,"")</f>
        <v/>
      </c>
      <c r="G51" s="17" t="str">
        <f>IFERROR(O!G51/SA!G51,"")</f>
        <v/>
      </c>
      <c r="H51" s="17" t="str">
        <f>IFERROR(O!H51/SA!H51,"")</f>
        <v/>
      </c>
      <c r="I51" s="17" t="str">
        <f>IFERROR(O!I51/SA!I51,"")</f>
        <v/>
      </c>
      <c r="J51" s="17" t="str">
        <f>IFERROR(O!J51/SA!J51,"")</f>
        <v/>
      </c>
      <c r="K51" s="17" t="str">
        <f>IFERROR(O!K51/SA!K51,"")</f>
        <v/>
      </c>
      <c r="L51" s="17" t="str">
        <f>IFERROR(O!L51/SA!L51,"")</f>
        <v/>
      </c>
      <c r="M51" s="17">
        <f>IFERROR(O!M51/SA!M51,"")</f>
        <v>0.93395096356775997</v>
      </c>
      <c r="N51" s="17">
        <f>IFERROR(O!N51/SA!N51,"")</f>
        <v>0.93536176291004614</v>
      </c>
      <c r="O51" s="17">
        <f>IFERROR(O!O51/SA!O51,"")</f>
        <v>0.93497443005486114</v>
      </c>
      <c r="P51" s="17">
        <f>IFERROR(O!P51/SA!P51,"")</f>
        <v>0.93499564205399965</v>
      </c>
      <c r="Q51" s="17">
        <f>IFERROR(O!Q51/SA!Q51,"")</f>
        <v>0.93610115917891545</v>
      </c>
      <c r="R51" s="17">
        <f>IFERROR(O!R51/SA!R51,"")</f>
        <v>0.9327382903485113</v>
      </c>
      <c r="S51" s="17">
        <f>IFERROR(O!S51/SA!S51,"")</f>
        <v>0.93351118541086819</v>
      </c>
      <c r="T51" s="17">
        <f>IFERROR(O!T51/SA!T51,"")</f>
        <v>0.9336884087764783</v>
      </c>
      <c r="U51" s="17">
        <f>IFERROR(O!U51/SA!U51,"")</f>
        <v>0.93425723573634667</v>
      </c>
      <c r="V51" s="17">
        <f>IFERROR(O!V51/SA!V51,"")</f>
        <v>0.93434527837318859</v>
      </c>
      <c r="W51" s="17">
        <f>IFERROR(O!W51/SA!W51,"")</f>
        <v>0.93444093501827652</v>
      </c>
      <c r="X51" s="17">
        <f>IFERROR(O!X51/SA!X51,"")</f>
        <v>0.93426485142479943</v>
      </c>
      <c r="Y51" s="17">
        <f>IFERROR(O!Y51/SA!Y51,"")</f>
        <v>0.93406469691164928</v>
      </c>
      <c r="Z51" s="17">
        <f>IFERROR(O!Z51/SA!Z51,"")</f>
        <v>0.93390538155495528</v>
      </c>
      <c r="AA51" s="17">
        <f>IFERROR(O!AA51/SA!AA51,"")</f>
        <v>0.93375017547399708</v>
      </c>
      <c r="AB51" s="17">
        <f>IFERROR(O!AB51/SA!AB51,"")</f>
        <v>0.93386778532374748</v>
      </c>
      <c r="AC51" s="17">
        <f>IFERROR(O!AC51/SA!AC51,"")</f>
        <v>0.9337536590216392</v>
      </c>
      <c r="AD51" s="17">
        <f>IFERROR(O!AD51/SA!AD51,"")</f>
        <v>0.933735423248373</v>
      </c>
      <c r="AE51" s="17">
        <f>IFERROR(O!AE51/SA!AE51,"")</f>
        <v>0.93359977779300451</v>
      </c>
      <c r="AF51" s="17">
        <f>IFERROR(O!AF51/SA!AF51,"")</f>
        <v>0.93359249661925914</v>
      </c>
      <c r="AG51" s="23">
        <f>IFERROR(O!AG51/SA!AG51,"")</f>
        <v>0.93361153334548941</v>
      </c>
      <c r="AH51" s="23">
        <f>IFERROR(O!AH51/SA!AH51,"")</f>
        <v>0.93358357484549548</v>
      </c>
      <c r="AI51" s="23">
        <f>IFERROR(O!AI51/SA!AI51,"")</f>
        <v>0.93364660620063278</v>
      </c>
      <c r="AJ51" s="23">
        <f>IFERROR(O!AJ51/SA!AJ51,"")</f>
        <v>0.93352661173396634</v>
      </c>
      <c r="AK51" s="23">
        <f>IFERROR(O!AK51/SA!AK51,"")</f>
        <v>0.93322957848408628</v>
      </c>
      <c r="AL51" s="23">
        <f>IFERROR(O!AL51/SA!AL51,"")</f>
        <v>0.93291316639069621</v>
      </c>
      <c r="AM51" s="23">
        <f>IFERROR(O!AM51/SA!AM51,"")</f>
        <v>0.93291522993828246</v>
      </c>
      <c r="AN51" s="23">
        <f>IFERROR(O!AN51/SA!AN51,"")</f>
        <v>0.93300641536010565</v>
      </c>
      <c r="AO51" s="23">
        <f>IFERROR(O!AO51/SA!AO51,"")</f>
        <v>0.93291778513314849</v>
      </c>
      <c r="AP51" s="23">
        <f>IFERROR(O!AP51/SA!AP51,"")</f>
        <v>0.9329090471862076</v>
      </c>
      <c r="AQ51" s="23">
        <f>IFERROR(O!AQ51/SA!AQ51,"")</f>
        <v>0.93291896178084643</v>
      </c>
      <c r="AR51" s="23">
        <f>IFERROR(O!AR51/SA!AR51,"")</f>
        <v>0.93290905826220227</v>
      </c>
      <c r="AT51" s="16">
        <v>2006</v>
      </c>
      <c r="AU51" s="16">
        <v>1</v>
      </c>
      <c r="AV51" s="29">
        <v>0.93402369471218705</v>
      </c>
      <c r="AW51" s="29"/>
      <c r="AX51">
        <v>200601</v>
      </c>
      <c r="AY51" s="10">
        <v>0.933526611733968</v>
      </c>
      <c r="AZ51" s="29"/>
      <c r="BA51" s="29"/>
    </row>
    <row r="52" spans="2:53" x14ac:dyDescent="0.25">
      <c r="B52" s="7">
        <v>2006</v>
      </c>
      <c r="C52" s="13">
        <v>2</v>
      </c>
      <c r="D52" s="9" t="str">
        <f>IFERROR(O!D52/SA!D52,"")</f>
        <v/>
      </c>
      <c r="E52" s="9" t="str">
        <f>IFERROR(O!E52/SA!E52,"")</f>
        <v/>
      </c>
      <c r="F52" s="9" t="str">
        <f>IFERROR(O!F52/SA!F52,"")</f>
        <v/>
      </c>
      <c r="G52" s="9" t="str">
        <f>IFERROR(O!G52/SA!G52,"")</f>
        <v/>
      </c>
      <c r="H52" s="9" t="str">
        <f>IFERROR(O!H52/SA!H52,"")</f>
        <v/>
      </c>
      <c r="I52" s="9" t="str">
        <f>IFERROR(O!I52/SA!I52,"")</f>
        <v/>
      </c>
      <c r="J52" s="9" t="str">
        <f>IFERROR(O!J52/SA!J52,"")</f>
        <v/>
      </c>
      <c r="K52" s="9" t="str">
        <f>IFERROR(O!K52/SA!K52,"")</f>
        <v/>
      </c>
      <c r="L52" s="9" t="str">
        <f>IFERROR(O!L52/SA!L52,"")</f>
        <v/>
      </c>
      <c r="M52" s="9" t="str">
        <f>IFERROR(O!M52/SA!M52,"")</f>
        <v/>
      </c>
      <c r="N52" s="9">
        <f>IFERROR(O!N52/SA!N52,"")</f>
        <v>0.94971012889831874</v>
      </c>
      <c r="O52" s="9">
        <f>IFERROR(O!O52/SA!O52,"")</f>
        <v>0.9487254950071291</v>
      </c>
      <c r="P52" s="9">
        <f>IFERROR(O!P52/SA!P52,"")</f>
        <v>0.94961686639710308</v>
      </c>
      <c r="Q52" s="9">
        <f>IFERROR(O!Q52/SA!Q52,"")</f>
        <v>0.94988148822986274</v>
      </c>
      <c r="R52" s="9">
        <f>IFERROR(O!R52/SA!R52,"")</f>
        <v>0.95290730339845031</v>
      </c>
      <c r="S52" s="9">
        <f>IFERROR(O!S52/SA!S52,"")</f>
        <v>0.95323128921810629</v>
      </c>
      <c r="T52" s="9">
        <f>IFERROR(O!T52/SA!T52,"")</f>
        <v>0.95310666470487859</v>
      </c>
      <c r="U52" s="9">
        <f>IFERROR(O!U52/SA!U52,"")</f>
        <v>0.95258251651305526</v>
      </c>
      <c r="V52" s="9">
        <f>IFERROR(O!V52/SA!V52,"")</f>
        <v>0.95329948984971957</v>
      </c>
      <c r="W52" s="9">
        <f>IFERROR(O!W52/SA!W52,"")</f>
        <v>0.95375361573696804</v>
      </c>
      <c r="X52" s="9">
        <f>IFERROR(O!X52/SA!X52,"")</f>
        <v>0.95338998657261942</v>
      </c>
      <c r="Y52" s="9">
        <f>IFERROR(O!Y52/SA!Y52,"")</f>
        <v>0.9538768411461831</v>
      </c>
      <c r="Z52" s="9">
        <f>IFERROR(O!Z52/SA!Z52,"")</f>
        <v>0.95445496727361356</v>
      </c>
      <c r="AA52" s="9">
        <f>IFERROR(O!AA52/SA!AA52,"")</f>
        <v>0.95586723862566991</v>
      </c>
      <c r="AB52" s="9">
        <f>IFERROR(O!AB52/SA!AB52,"")</f>
        <v>0.9553382388254984</v>
      </c>
      <c r="AC52" s="9">
        <f>IFERROR(O!AC52/SA!AC52,"")</f>
        <v>0.95530544257634165</v>
      </c>
      <c r="AD52" s="9">
        <f>IFERROR(O!AD52/SA!AD52,"")</f>
        <v>0.955262295130618</v>
      </c>
      <c r="AE52" s="9">
        <f>IFERROR(O!AE52/SA!AE52,"")</f>
        <v>0.95512646313225369</v>
      </c>
      <c r="AF52" s="9">
        <f>IFERROR(O!AF52/SA!AF52,"")</f>
        <v>0.95515929296222335</v>
      </c>
      <c r="AG52" s="22">
        <f>IFERROR(O!AG52/SA!AG52,"")</f>
        <v>0.95521387089242038</v>
      </c>
      <c r="AH52" s="22">
        <f>IFERROR(O!AH52/SA!AH52,"")</f>
        <v>0.95522034669031353</v>
      </c>
      <c r="AI52" s="22">
        <f>IFERROR(O!AI52/SA!AI52,"")</f>
        <v>0.95527430612837583</v>
      </c>
      <c r="AJ52" s="22">
        <f>IFERROR(O!AJ52/SA!AJ52,"")</f>
        <v>0.95521605158123613</v>
      </c>
      <c r="AK52" s="22">
        <f>IFERROR(O!AK52/SA!AK52,"")</f>
        <v>0.95536280125920414</v>
      </c>
      <c r="AL52" s="22">
        <f>IFERROR(O!AL52/SA!AL52,"")</f>
        <v>0.95526939067214989</v>
      </c>
      <c r="AM52" s="22">
        <f>IFERROR(O!AM52/SA!AM52,"")</f>
        <v>0.95527405214369787</v>
      </c>
      <c r="AN52" s="22">
        <f>IFERROR(O!AN52/SA!AN52,"")</f>
        <v>0.95527582243466092</v>
      </c>
      <c r="AO52" s="22">
        <f>IFERROR(O!AO52/SA!AO52,"")</f>
        <v>0.95505339769005337</v>
      </c>
      <c r="AP52" s="22">
        <f>IFERROR(O!AP52/SA!AP52,"")</f>
        <v>0.95484344849280223</v>
      </c>
      <c r="AQ52" s="22">
        <f>IFERROR(O!AQ52/SA!AQ52,"")</f>
        <v>0.95503668033831512</v>
      </c>
      <c r="AR52" s="22">
        <f>IFERROR(O!AR52/SA!AR52,"")</f>
        <v>0.95500373750193202</v>
      </c>
      <c r="AT52" s="13"/>
      <c r="AU52" s="13">
        <v>2</v>
      </c>
      <c r="AV52" s="29">
        <v>0.95267669703415703</v>
      </c>
      <c r="AW52" s="29"/>
      <c r="AX52">
        <v>200602</v>
      </c>
      <c r="AY52" s="10">
        <v>0.95521605158123701</v>
      </c>
      <c r="AZ52" s="29"/>
      <c r="BA52" s="29"/>
    </row>
    <row r="53" spans="2:53" x14ac:dyDescent="0.25">
      <c r="B53" s="7">
        <v>2006</v>
      </c>
      <c r="C53" s="13">
        <v>3</v>
      </c>
      <c r="D53" s="9" t="str">
        <f>IFERROR(O!D53/SA!D53,"")</f>
        <v/>
      </c>
      <c r="E53" s="9" t="str">
        <f>IFERROR(O!E53/SA!E53,"")</f>
        <v/>
      </c>
      <c r="F53" s="9" t="str">
        <f>IFERROR(O!F53/SA!F53,"")</f>
        <v/>
      </c>
      <c r="G53" s="9" t="str">
        <f>IFERROR(O!G53/SA!G53,"")</f>
        <v/>
      </c>
      <c r="H53" s="9" t="str">
        <f>IFERROR(O!H53/SA!H53,"")</f>
        <v/>
      </c>
      <c r="I53" s="9" t="str">
        <f>IFERROR(O!I53/SA!I53,"")</f>
        <v/>
      </c>
      <c r="J53" s="9" t="str">
        <f>IFERROR(O!J53/SA!J53,"")</f>
        <v/>
      </c>
      <c r="K53" s="9" t="str">
        <f>IFERROR(O!K53/SA!K53,"")</f>
        <v/>
      </c>
      <c r="L53" s="9" t="str">
        <f>IFERROR(O!L53/SA!L53,"")</f>
        <v/>
      </c>
      <c r="M53" s="9" t="str">
        <f>IFERROR(O!M53/SA!M53,"")</f>
        <v/>
      </c>
      <c r="N53" s="9" t="str">
        <f>IFERROR(O!N53/SA!N53,"")</f>
        <v/>
      </c>
      <c r="O53" s="9">
        <f>IFERROR(O!O53/SA!O53,"")</f>
        <v>1.0658851692378135</v>
      </c>
      <c r="P53" s="9">
        <f>IFERROR(O!P53/SA!P53,"")</f>
        <v>1.0686836648898677</v>
      </c>
      <c r="Q53" s="9">
        <f>IFERROR(O!Q53/SA!Q53,"")</f>
        <v>1.0683760565307958</v>
      </c>
      <c r="R53" s="9">
        <f>IFERROR(O!R53/SA!R53,"")</f>
        <v>1.068996996508244</v>
      </c>
      <c r="S53" s="9">
        <f>IFERROR(O!S53/SA!S53,"")</f>
        <v>1.0671208114163222</v>
      </c>
      <c r="T53" s="9">
        <f>IFERROR(O!T53/SA!T53,"")</f>
        <v>1.0641715365781015</v>
      </c>
      <c r="U53" s="9">
        <f>IFERROR(O!U53/SA!U53,"")</f>
        <v>1.0639490083416867</v>
      </c>
      <c r="V53" s="9">
        <f>IFERROR(O!V53/SA!V53,"")</f>
        <v>1.0636395083425052</v>
      </c>
      <c r="W53" s="9">
        <f>IFERROR(O!W53/SA!W53,"")</f>
        <v>1.0629771021020011</v>
      </c>
      <c r="X53" s="9">
        <f>IFERROR(O!X53/SA!X53,"")</f>
        <v>1.06393497235173</v>
      </c>
      <c r="Y53" s="9">
        <f>IFERROR(O!Y53/SA!Y53,"")</f>
        <v>1.0629809193068969</v>
      </c>
      <c r="Z53" s="9">
        <f>IFERROR(O!Z53/SA!Z53,"")</f>
        <v>1.0624892315193821</v>
      </c>
      <c r="AA53" s="9">
        <f>IFERROR(O!AA53/SA!AA53,"")</f>
        <v>1.0613827737604546</v>
      </c>
      <c r="AB53" s="9">
        <f>IFERROR(O!AB53/SA!AB53,"")</f>
        <v>1.0615661344725262</v>
      </c>
      <c r="AC53" s="9">
        <f>IFERROR(O!AC53/SA!AC53,"")</f>
        <v>1.0614653742891693</v>
      </c>
      <c r="AD53" s="9">
        <f>IFERROR(O!AD53/SA!AD53,"")</f>
        <v>1.0615294551949876</v>
      </c>
      <c r="AE53" s="9">
        <f>IFERROR(O!AE53/SA!AE53,"")</f>
        <v>1.0618285112480625</v>
      </c>
      <c r="AF53" s="9">
        <f>IFERROR(O!AF53/SA!AF53,"")</f>
        <v>1.0618114934433638</v>
      </c>
      <c r="AG53" s="22">
        <f>IFERROR(O!AG53/SA!AG53,"")</f>
        <v>1.0617389605979501</v>
      </c>
      <c r="AH53" s="22">
        <f>IFERROR(O!AH53/SA!AH53,"")</f>
        <v>1.0617616128513143</v>
      </c>
      <c r="AI53" s="22">
        <f>IFERROR(O!AI53/SA!AI53,"")</f>
        <v>1.0616225933538523</v>
      </c>
      <c r="AJ53" s="22">
        <f>IFERROR(O!AJ53/SA!AJ53,"")</f>
        <v>1.0619801180094259</v>
      </c>
      <c r="AK53" s="22">
        <f>IFERROR(O!AK53/SA!AK53,"")</f>
        <v>1.0611555724413804</v>
      </c>
      <c r="AL53" s="22">
        <f>IFERROR(O!AL53/SA!AL53,"")</f>
        <v>1.0613354634654124</v>
      </c>
      <c r="AM53" s="22">
        <f>IFERROR(O!AM53/SA!AM53,"")</f>
        <v>1.0613078042139152</v>
      </c>
      <c r="AN53" s="22">
        <f>IFERROR(O!AN53/SA!AN53,"")</f>
        <v>1.0611627459199278</v>
      </c>
      <c r="AO53" s="22">
        <f>IFERROR(O!AO53/SA!AO53,"")</f>
        <v>1.0614036175450574</v>
      </c>
      <c r="AP53" s="22">
        <f>IFERROR(O!AP53/SA!AP53,"")</f>
        <v>1.0616460319798418</v>
      </c>
      <c r="AQ53" s="22">
        <f>IFERROR(O!AQ53/SA!AQ53,"")</f>
        <v>1.061128685576129</v>
      </c>
      <c r="AR53" s="22">
        <f>IFERROR(O!AR53/SA!AR53,"")</f>
        <v>1.0611982661842159</v>
      </c>
      <c r="AT53" s="13"/>
      <c r="AU53" s="13">
        <v>3</v>
      </c>
      <c r="AV53" s="29">
        <v>1.0663099965770799</v>
      </c>
      <c r="AW53" s="29"/>
      <c r="AX53">
        <v>200603</v>
      </c>
      <c r="AY53" s="10">
        <v>1.0619801180094299</v>
      </c>
      <c r="AZ53" s="29"/>
      <c r="BA53" s="29"/>
    </row>
    <row r="54" spans="2:53" x14ac:dyDescent="0.25">
      <c r="B54" s="7">
        <v>2006</v>
      </c>
      <c r="C54" s="13">
        <v>4</v>
      </c>
      <c r="D54" s="9" t="str">
        <f>IFERROR(O!D54/SA!D54,"")</f>
        <v/>
      </c>
      <c r="E54" s="9" t="str">
        <f>IFERROR(O!E54/SA!E54,"")</f>
        <v/>
      </c>
      <c r="F54" s="9" t="str">
        <f>IFERROR(O!F54/SA!F54,"")</f>
        <v/>
      </c>
      <c r="G54" s="9" t="str">
        <f>IFERROR(O!G54/SA!G54,"")</f>
        <v/>
      </c>
      <c r="H54" s="9" t="str">
        <f>IFERROR(O!H54/SA!H54,"")</f>
        <v/>
      </c>
      <c r="I54" s="9" t="str">
        <f>IFERROR(O!I54/SA!I54,"")</f>
        <v/>
      </c>
      <c r="J54" s="9" t="str">
        <f>IFERROR(O!J54/SA!J54,"")</f>
        <v/>
      </c>
      <c r="K54" s="9" t="str">
        <f>IFERROR(O!K54/SA!K54,"")</f>
        <v/>
      </c>
      <c r="L54" s="9" t="str">
        <f>IFERROR(O!L54/SA!L54,"")</f>
        <v/>
      </c>
      <c r="M54" s="9" t="str">
        <f>IFERROR(O!M54/SA!M54,"")</f>
        <v/>
      </c>
      <c r="N54" s="9" t="str">
        <f>IFERROR(O!N54/SA!N54,"")</f>
        <v/>
      </c>
      <c r="O54" s="9" t="str">
        <f>IFERROR(O!O54/SA!O54,"")</f>
        <v/>
      </c>
      <c r="P54" s="9">
        <f>IFERROR(O!P54/SA!P54,"")</f>
        <v>1.0428354277884833</v>
      </c>
      <c r="Q54" s="9">
        <f>IFERROR(O!Q54/SA!Q54,"")</f>
        <v>1.0413791951699376</v>
      </c>
      <c r="R54" s="9">
        <f>IFERROR(O!R54/SA!R54,"")</f>
        <v>1.0410811799839967</v>
      </c>
      <c r="S54" s="9">
        <f>IFERROR(O!S54/SA!S54,"")</f>
        <v>1.0414695564740168</v>
      </c>
      <c r="T54" s="9">
        <f>IFERROR(O!T54/SA!T54,"")</f>
        <v>1.0437111191841468</v>
      </c>
      <c r="U54" s="9">
        <f>IFERROR(O!U54/SA!U54,"")</f>
        <v>1.0433344830774092</v>
      </c>
      <c r="V54" s="9">
        <f>IFERROR(O!V54/SA!V54,"")</f>
        <v>1.0432202743253982</v>
      </c>
      <c r="W54" s="9">
        <f>IFERROR(O!W54/SA!W54,"")</f>
        <v>1.0433862413805106</v>
      </c>
      <c r="X54" s="9">
        <f>IFERROR(O!X54/SA!X54,"")</f>
        <v>1.0428318063610622</v>
      </c>
      <c r="Y54" s="9">
        <f>IFERROR(O!Y54/SA!Y54,"")</f>
        <v>1.0432161298065254</v>
      </c>
      <c r="Z54" s="9">
        <f>IFERROR(O!Z54/SA!Z54,"")</f>
        <v>1.0431557602530979</v>
      </c>
      <c r="AA54" s="9">
        <f>IFERROR(O!AA54/SA!AA54,"")</f>
        <v>1.0431619342721439</v>
      </c>
      <c r="AB54" s="9">
        <f>IFERROR(O!AB54/SA!AB54,"")</f>
        <v>1.0436565394473212</v>
      </c>
      <c r="AC54" s="9">
        <f>IFERROR(O!AC54/SA!AC54,"")</f>
        <v>1.043302968831527</v>
      </c>
      <c r="AD54" s="9">
        <f>IFERROR(O!AD54/SA!AD54,"")</f>
        <v>1.0433536969854338</v>
      </c>
      <c r="AE54" s="9">
        <f>IFERROR(O!AE54/SA!AE54,"")</f>
        <v>1.0431743527372968</v>
      </c>
      <c r="AF54" s="9">
        <f>IFERROR(O!AF54/SA!AF54,"")</f>
        <v>1.0431305715451007</v>
      </c>
      <c r="AG54" s="22">
        <f>IFERROR(O!AG54/SA!AG54,"")</f>
        <v>1.0432497624620645</v>
      </c>
      <c r="AH54" s="22">
        <f>IFERROR(O!AH54/SA!AH54,"")</f>
        <v>1.0432339652485505</v>
      </c>
      <c r="AI54" s="22">
        <f>IFERROR(O!AI54/SA!AI54,"")</f>
        <v>1.0432762122867383</v>
      </c>
      <c r="AJ54" s="22">
        <f>IFERROR(O!AJ54/SA!AJ54,"")</f>
        <v>1.0435228349603711</v>
      </c>
      <c r="AK54" s="22">
        <f>IFERROR(O!AK54/SA!AK54,"")</f>
        <v>1.0431001047766326</v>
      </c>
      <c r="AL54" s="22">
        <f>IFERROR(O!AL54/SA!AL54,"")</f>
        <v>1.0431088214451474</v>
      </c>
      <c r="AM54" s="22">
        <f>IFERROR(O!AM54/SA!AM54,"")</f>
        <v>1.0430795471996215</v>
      </c>
      <c r="AN54" s="22">
        <f>IFERROR(O!AN54/SA!AN54,"")</f>
        <v>1.0429392303087368</v>
      </c>
      <c r="AO54" s="22">
        <f>IFERROR(O!AO54/SA!AO54,"")</f>
        <v>1.0428820816788973</v>
      </c>
      <c r="AP54" s="22">
        <f>IFERROR(O!AP54/SA!AP54,"")</f>
        <v>1.0428431637686721</v>
      </c>
      <c r="AQ54" s="22">
        <f>IFERROR(O!AQ54/SA!AQ54,"")</f>
        <v>1.042514395838112</v>
      </c>
      <c r="AR54" s="22">
        <f>IFERROR(O!AR54/SA!AR54,"")</f>
        <v>1.0425279424937302</v>
      </c>
      <c r="AT54" s="13"/>
      <c r="AU54" s="13">
        <v>4</v>
      </c>
      <c r="AV54" s="29">
        <v>1.04754973902212</v>
      </c>
      <c r="AW54" s="29"/>
      <c r="AX54">
        <v>200604</v>
      </c>
      <c r="AY54" s="10">
        <v>1.04352283496037</v>
      </c>
      <c r="AZ54" s="29"/>
      <c r="BA54" s="29"/>
    </row>
    <row r="55" spans="2:53" x14ac:dyDescent="0.25">
      <c r="B55" s="15">
        <v>2007</v>
      </c>
      <c r="C55" s="16">
        <v>1</v>
      </c>
      <c r="D55" s="17" t="str">
        <f>IFERROR(O!D55/SA!D55,"")</f>
        <v/>
      </c>
      <c r="E55" s="17" t="str">
        <f>IFERROR(O!E55/SA!E55,"")</f>
        <v/>
      </c>
      <c r="F55" s="17" t="str">
        <f>IFERROR(O!F55/SA!F55,"")</f>
        <v/>
      </c>
      <c r="G55" s="17" t="str">
        <f>IFERROR(O!G55/SA!G55,"")</f>
        <v/>
      </c>
      <c r="H55" s="17" t="str">
        <f>IFERROR(O!H55/SA!H55,"")</f>
        <v/>
      </c>
      <c r="I55" s="17" t="str">
        <f>IFERROR(O!I55/SA!I55,"")</f>
        <v/>
      </c>
      <c r="J55" s="17" t="str">
        <f>IFERROR(O!J55/SA!J55,"")</f>
        <v/>
      </c>
      <c r="K55" s="17" t="str">
        <f>IFERROR(O!K55/SA!K55,"")</f>
        <v/>
      </c>
      <c r="L55" s="17" t="str">
        <f>IFERROR(O!L55/SA!L55,"")</f>
        <v/>
      </c>
      <c r="M55" s="17" t="str">
        <f>IFERROR(O!M55/SA!M55,"")</f>
        <v/>
      </c>
      <c r="N55" s="17" t="str">
        <f>IFERROR(O!N55/SA!N55,"")</f>
        <v/>
      </c>
      <c r="O55" s="17" t="str">
        <f>IFERROR(O!O55/SA!O55,"")</f>
        <v/>
      </c>
      <c r="P55" s="17" t="str">
        <f>IFERROR(O!P55/SA!P55,"")</f>
        <v/>
      </c>
      <c r="Q55" s="17">
        <f>IFERROR(O!Q55/SA!Q55,"")</f>
        <v>0.93600248845955747</v>
      </c>
      <c r="R55" s="17">
        <f>IFERROR(O!R55/SA!R55,"")</f>
        <v>0.93111902798626944</v>
      </c>
      <c r="S55" s="17">
        <f>IFERROR(O!S55/SA!S55,"")</f>
        <v>0.93214857862624712</v>
      </c>
      <c r="T55" s="17">
        <f>IFERROR(O!T55/SA!T55,"")</f>
        <v>0.931789578373447</v>
      </c>
      <c r="U55" s="17">
        <f>IFERROR(O!U55/SA!U55,"")</f>
        <v>0.93349385714743249</v>
      </c>
      <c r="V55" s="17">
        <f>IFERROR(O!V55/SA!V55,"")</f>
        <v>0.93320197642850633</v>
      </c>
      <c r="W55" s="17">
        <f>IFERROR(O!W55/SA!W55,"")</f>
        <v>0.93330907541372199</v>
      </c>
      <c r="X55" s="17">
        <f>IFERROR(O!X55/SA!X55,"")</f>
        <v>0.93314095779098349</v>
      </c>
      <c r="Y55" s="17">
        <f>IFERROR(O!Y55/SA!Y55,"")</f>
        <v>0.93233533669672108</v>
      </c>
      <c r="Z55" s="17">
        <f>IFERROR(O!Z55/SA!Z55,"")</f>
        <v>0.93190608155469479</v>
      </c>
      <c r="AA55" s="17">
        <f>IFERROR(O!AA55/SA!AA55,"")</f>
        <v>0.93196769262663715</v>
      </c>
      <c r="AB55" s="17">
        <f>IFERROR(O!AB55/SA!AB55,"")</f>
        <v>0.93213511229550627</v>
      </c>
      <c r="AC55" s="17">
        <f>IFERROR(O!AC55/SA!AC55,"")</f>
        <v>0.93175577874002335</v>
      </c>
      <c r="AD55" s="17">
        <f>IFERROR(O!AD55/SA!AD55,"")</f>
        <v>0.93171600553285561</v>
      </c>
      <c r="AE55" s="17">
        <f>IFERROR(O!AE55/SA!AE55,"")</f>
        <v>0.93131418603727067</v>
      </c>
      <c r="AF55" s="17">
        <f>IFERROR(O!AF55/SA!AF55,"")</f>
        <v>0.93128160973062035</v>
      </c>
      <c r="AG55" s="23">
        <f>IFERROR(O!AG55/SA!AG55,"")</f>
        <v>0.93135659655561065</v>
      </c>
      <c r="AH55" s="23">
        <f>IFERROR(O!AH55/SA!AH55,"")</f>
        <v>0.93130916603158509</v>
      </c>
      <c r="AI55" s="23">
        <f>IFERROR(O!AI55/SA!AI55,"")</f>
        <v>0.9313854821795059</v>
      </c>
      <c r="AJ55" s="23">
        <f>IFERROR(O!AJ55/SA!AJ55,"")</f>
        <v>0.9313356669101186</v>
      </c>
      <c r="AK55" s="23">
        <f>IFERROR(O!AK55/SA!AK55,"")</f>
        <v>0.9311721011172962</v>
      </c>
      <c r="AL55" s="23">
        <f>IFERROR(O!AL55/SA!AL55,"")</f>
        <v>0.93084222092443447</v>
      </c>
      <c r="AM55" s="23">
        <f>IFERROR(O!AM55/SA!AM55,"")</f>
        <v>0.93083251280613921</v>
      </c>
      <c r="AN55" s="23">
        <f>IFERROR(O!AN55/SA!AN55,"")</f>
        <v>0.93086539467390228</v>
      </c>
      <c r="AO55" s="23">
        <f>IFERROR(O!AO55/SA!AO55,"")</f>
        <v>0.93071162022548781</v>
      </c>
      <c r="AP55" s="23">
        <f>IFERROR(O!AP55/SA!AP55,"")</f>
        <v>0.93074066262095023</v>
      </c>
      <c r="AQ55" s="23">
        <f>IFERROR(O!AQ55/SA!AQ55,"")</f>
        <v>0.93078159826317064</v>
      </c>
      <c r="AR55" s="23">
        <f>IFERROR(O!AR55/SA!AR55,"")</f>
        <v>0.9307374306730023</v>
      </c>
      <c r="AT55" s="16">
        <v>2007</v>
      </c>
      <c r="AU55" s="16">
        <v>1</v>
      </c>
      <c r="AV55" s="29">
        <v>0.93184947247000505</v>
      </c>
      <c r="AW55" s="29"/>
      <c r="AX55">
        <v>200701</v>
      </c>
      <c r="AY55" s="10">
        <v>0.93133566691011704</v>
      </c>
      <c r="AZ55" s="29"/>
      <c r="BA55" s="29"/>
    </row>
    <row r="56" spans="2:53" x14ac:dyDescent="0.25">
      <c r="B56" s="7">
        <v>2007</v>
      </c>
      <c r="C56" s="13">
        <v>2</v>
      </c>
      <c r="D56" s="9" t="str">
        <f>IFERROR(O!D56/SA!D56,"")</f>
        <v/>
      </c>
      <c r="E56" s="9" t="str">
        <f>IFERROR(O!E56/SA!E56,"")</f>
        <v/>
      </c>
      <c r="F56" s="9" t="str">
        <f>IFERROR(O!F56/SA!F56,"")</f>
        <v/>
      </c>
      <c r="G56" s="9" t="str">
        <f>IFERROR(O!G56/SA!G56,"")</f>
        <v/>
      </c>
      <c r="H56" s="9" t="str">
        <f>IFERROR(O!H56/SA!H56,"")</f>
        <v/>
      </c>
      <c r="I56" s="9" t="str">
        <f>IFERROR(O!I56/SA!I56,"")</f>
        <v/>
      </c>
      <c r="J56" s="9" t="str">
        <f>IFERROR(O!J56/SA!J56,"")</f>
        <v/>
      </c>
      <c r="K56" s="9" t="str">
        <f>IFERROR(O!K56/SA!K56,"")</f>
        <v/>
      </c>
      <c r="L56" s="9" t="str">
        <f>IFERROR(O!L56/SA!L56,"")</f>
        <v/>
      </c>
      <c r="M56" s="9" t="str">
        <f>IFERROR(O!M56/SA!M56,"")</f>
        <v/>
      </c>
      <c r="N56" s="9" t="str">
        <f>IFERROR(O!N56/SA!N56,"")</f>
        <v/>
      </c>
      <c r="O56" s="9" t="str">
        <f>IFERROR(O!O56/SA!O56,"")</f>
        <v/>
      </c>
      <c r="P56" s="9" t="str">
        <f>IFERROR(O!P56/SA!P56,"")</f>
        <v/>
      </c>
      <c r="Q56" s="9" t="str">
        <f>IFERROR(O!Q56/SA!Q56,"")</f>
        <v/>
      </c>
      <c r="R56" s="9">
        <f>IFERROR(O!R56/SA!R56,"")</f>
        <v>0.95488611928864842</v>
      </c>
      <c r="S56" s="9">
        <f>IFERROR(O!S56/SA!S56,"")</f>
        <v>0.95561139604811918</v>
      </c>
      <c r="T56" s="9">
        <f>IFERROR(O!T56/SA!T56,"")</f>
        <v>0.95530321720844458</v>
      </c>
      <c r="U56" s="9">
        <f>IFERROR(O!U56/SA!U56,"")</f>
        <v>0.95422154856303909</v>
      </c>
      <c r="V56" s="9">
        <f>IFERROR(O!V56/SA!V56,"")</f>
        <v>0.95566353020144079</v>
      </c>
      <c r="W56" s="9">
        <f>IFERROR(O!W56/SA!W56,"")</f>
        <v>0.95627036720100822</v>
      </c>
      <c r="X56" s="9">
        <f>IFERROR(O!X56/SA!X56,"")</f>
        <v>0.95599254087794983</v>
      </c>
      <c r="Y56" s="9">
        <f>IFERROR(O!Y56/SA!Y56,"")</f>
        <v>0.95643371994226223</v>
      </c>
      <c r="Z56" s="9">
        <f>IFERROR(O!Z56/SA!Z56,"")</f>
        <v>0.95732674660116968</v>
      </c>
      <c r="AA56" s="9">
        <f>IFERROR(O!AA56/SA!AA56,"")</f>
        <v>0.95916940479381319</v>
      </c>
      <c r="AB56" s="9">
        <f>IFERROR(O!AB56/SA!AB56,"")</f>
        <v>0.95827593455959181</v>
      </c>
      <c r="AC56" s="9">
        <f>IFERROR(O!AC56/SA!AC56,"")</f>
        <v>0.95843366513198514</v>
      </c>
      <c r="AD56" s="9">
        <f>IFERROR(O!AD56/SA!AD56,"")</f>
        <v>0.95829726507166868</v>
      </c>
      <c r="AE56" s="9">
        <f>IFERROR(O!AE56/SA!AE56,"")</f>
        <v>0.95790293227873946</v>
      </c>
      <c r="AF56" s="9">
        <f>IFERROR(O!AF56/SA!AF56,"")</f>
        <v>0.95797642575783415</v>
      </c>
      <c r="AG56" s="22">
        <f>IFERROR(O!AG56/SA!AG56,"")</f>
        <v>0.95806623908883903</v>
      </c>
      <c r="AH56" s="22">
        <f>IFERROR(O!AH56/SA!AH56,"")</f>
        <v>0.95807736184593029</v>
      </c>
      <c r="AI56" s="22">
        <f>IFERROR(O!AI56/SA!AI56,"")</f>
        <v>0.95818418761978086</v>
      </c>
      <c r="AJ56" s="22">
        <f>IFERROR(O!AJ56/SA!AJ56,"")</f>
        <v>0.95822341886357743</v>
      </c>
      <c r="AK56" s="22">
        <f>IFERROR(O!AK56/SA!AK56,"")</f>
        <v>0.95848542147538929</v>
      </c>
      <c r="AL56" s="22">
        <f>IFERROR(O!AL56/SA!AL56,"")</f>
        <v>0.9583901391748143</v>
      </c>
      <c r="AM56" s="22">
        <f>IFERROR(O!AM56/SA!AM56,"")</f>
        <v>0.95838337986358157</v>
      </c>
      <c r="AN56" s="22">
        <f>IFERROR(O!AN56/SA!AN56,"")</f>
        <v>0.95829568478693961</v>
      </c>
      <c r="AO56" s="22">
        <f>IFERROR(O!AO56/SA!AO56,"")</f>
        <v>0.95795667894963521</v>
      </c>
      <c r="AP56" s="22">
        <f>IFERROR(O!AP56/SA!AP56,"")</f>
        <v>0.95773279650301368</v>
      </c>
      <c r="AQ56" s="22">
        <f>IFERROR(O!AQ56/SA!AQ56,"")</f>
        <v>0.95798454020968737</v>
      </c>
      <c r="AR56" s="22">
        <f>IFERROR(O!AR56/SA!AR56,"")</f>
        <v>0.95785849409521895</v>
      </c>
      <c r="AT56" s="13"/>
      <c r="AU56" s="13">
        <v>2</v>
      </c>
      <c r="AV56" s="29">
        <v>0.95552449749328905</v>
      </c>
      <c r="AW56" s="29"/>
      <c r="AX56">
        <v>200702</v>
      </c>
      <c r="AY56" s="10">
        <v>0.95822341886357298</v>
      </c>
      <c r="AZ56" s="29"/>
      <c r="BA56" s="29"/>
    </row>
    <row r="57" spans="2:53" x14ac:dyDescent="0.25">
      <c r="B57" s="7">
        <v>2007</v>
      </c>
      <c r="C57" s="13">
        <v>3</v>
      </c>
      <c r="D57" s="9" t="str">
        <f>IFERROR(O!D57/SA!D57,"")</f>
        <v/>
      </c>
      <c r="E57" s="9" t="str">
        <f>IFERROR(O!E57/SA!E57,"")</f>
        <v/>
      </c>
      <c r="F57" s="9" t="str">
        <f>IFERROR(O!F57/SA!F57,"")</f>
        <v/>
      </c>
      <c r="G57" s="9" t="str">
        <f>IFERROR(O!G57/SA!G57,"")</f>
        <v/>
      </c>
      <c r="H57" s="9" t="str">
        <f>IFERROR(O!H57/SA!H57,"")</f>
        <v/>
      </c>
      <c r="I57" s="9" t="str">
        <f>IFERROR(O!I57/SA!I57,"")</f>
        <v/>
      </c>
      <c r="J57" s="9" t="str">
        <f>IFERROR(O!J57/SA!J57,"")</f>
        <v/>
      </c>
      <c r="K57" s="9" t="str">
        <f>IFERROR(O!K57/SA!K57,"")</f>
        <v/>
      </c>
      <c r="L57" s="9" t="str">
        <f>IFERROR(O!L57/SA!L57,"")</f>
        <v/>
      </c>
      <c r="M57" s="9" t="str">
        <f>IFERROR(O!M57/SA!M57,"")</f>
        <v/>
      </c>
      <c r="N57" s="9" t="str">
        <f>IFERROR(O!N57/SA!N57,"")</f>
        <v/>
      </c>
      <c r="O57" s="9" t="str">
        <f>IFERROR(O!O57/SA!O57,"")</f>
        <v/>
      </c>
      <c r="P57" s="9" t="str">
        <f>IFERROR(O!P57/SA!P57,"")</f>
        <v/>
      </c>
      <c r="Q57" s="9" t="str">
        <f>IFERROR(O!Q57/SA!Q57,"")</f>
        <v/>
      </c>
      <c r="R57" s="9" t="str">
        <f>IFERROR(O!R57/SA!R57,"")</f>
        <v/>
      </c>
      <c r="S57" s="9">
        <f>IFERROR(O!S57/SA!S57,"")</f>
        <v>1.0665501107283879</v>
      </c>
      <c r="T57" s="9">
        <f>IFERROR(O!T57/SA!T57,"")</f>
        <v>1.0626133046436901</v>
      </c>
      <c r="U57" s="9">
        <f>IFERROR(O!U57/SA!U57,"")</f>
        <v>1.0622494607079311</v>
      </c>
      <c r="V57" s="9">
        <f>IFERROR(O!V57/SA!V57,"")</f>
        <v>1.0617133744127971</v>
      </c>
      <c r="W57" s="9">
        <f>IFERROR(O!W57/SA!W57,"")</f>
        <v>1.0608703996136863</v>
      </c>
      <c r="X57" s="9">
        <f>IFERROR(O!X57/SA!X57,"")</f>
        <v>1.0620215426436772</v>
      </c>
      <c r="Y57" s="9">
        <f>IFERROR(O!Y57/SA!Y57,"")</f>
        <v>1.061364604152256</v>
      </c>
      <c r="Z57" s="9">
        <f>IFERROR(O!Z57/SA!Z57,"")</f>
        <v>1.0609995080516055</v>
      </c>
      <c r="AA57" s="9">
        <f>IFERROR(O!AA57/SA!AA57,"")</f>
        <v>1.0591101263681366</v>
      </c>
      <c r="AB57" s="9">
        <f>IFERROR(O!AB57/SA!AB57,"")</f>
        <v>1.0592225492024636</v>
      </c>
      <c r="AC57" s="9">
        <f>IFERROR(O!AC57/SA!AC57,"")</f>
        <v>1.0592435034352778</v>
      </c>
      <c r="AD57" s="9">
        <f>IFERROR(O!AD57/SA!AD57,"")</f>
        <v>1.059406503150409</v>
      </c>
      <c r="AE57" s="9">
        <f>IFERROR(O!AE57/SA!AE57,"")</f>
        <v>1.0603870758980232</v>
      </c>
      <c r="AF57" s="9">
        <f>IFERROR(O!AF57/SA!AF57,"")</f>
        <v>1.0604516446421723</v>
      </c>
      <c r="AG57" s="22">
        <f>IFERROR(O!AG57/SA!AG57,"")</f>
        <v>1.0603410812529865</v>
      </c>
      <c r="AH57" s="22">
        <f>IFERROR(O!AH57/SA!AH57,"")</f>
        <v>1.0603919681660781</v>
      </c>
      <c r="AI57" s="22">
        <f>IFERROR(O!AI57/SA!AI57,"")</f>
        <v>1.0601465407145685</v>
      </c>
      <c r="AJ57" s="22">
        <f>IFERROR(O!AJ57/SA!AJ57,"")</f>
        <v>1.0601097359301661</v>
      </c>
      <c r="AK57" s="22">
        <f>IFERROR(O!AK57/SA!AK57,"")</f>
        <v>1.0590997375104887</v>
      </c>
      <c r="AL57" s="22">
        <f>IFERROR(O!AL57/SA!AL57,"")</f>
        <v>1.0592249346634917</v>
      </c>
      <c r="AM57" s="22">
        <f>IFERROR(O!AM57/SA!AM57,"")</f>
        <v>1.0592373563685316</v>
      </c>
      <c r="AN57" s="22">
        <f>IFERROR(O!AN57/SA!AN57,"")</f>
        <v>1.059285475292709</v>
      </c>
      <c r="AO57" s="22">
        <f>IFERROR(O!AO57/SA!AO57,"")</f>
        <v>1.0597584624645247</v>
      </c>
      <c r="AP57" s="22">
        <f>IFERROR(O!AP57/SA!AP57,"")</f>
        <v>1.0599897320945912</v>
      </c>
      <c r="AQ57" s="22">
        <f>IFERROR(O!AQ57/SA!AQ57,"")</f>
        <v>1.0593683958864439</v>
      </c>
      <c r="AR57" s="22">
        <f>IFERROR(O!AR57/SA!AR57,"")</f>
        <v>1.059615264139105</v>
      </c>
      <c r="AT57" s="13"/>
      <c r="AU57" s="13">
        <v>3</v>
      </c>
      <c r="AV57" s="29">
        <v>1.0647193693030801</v>
      </c>
      <c r="AW57" s="29"/>
      <c r="AX57">
        <v>200703</v>
      </c>
      <c r="AY57" s="10">
        <v>1.0601097359301701</v>
      </c>
      <c r="AZ57" s="29"/>
      <c r="BA57" s="29"/>
    </row>
    <row r="58" spans="2:53" x14ac:dyDescent="0.25">
      <c r="B58" s="7">
        <v>2007</v>
      </c>
      <c r="C58" s="13">
        <v>4</v>
      </c>
      <c r="D58" s="9" t="str">
        <f>IFERROR(O!D58/SA!D58,"")</f>
        <v/>
      </c>
      <c r="E58" s="9" t="str">
        <f>IFERROR(O!E58/SA!E58,"")</f>
        <v/>
      </c>
      <c r="F58" s="9" t="str">
        <f>IFERROR(O!F58/SA!F58,"")</f>
        <v/>
      </c>
      <c r="G58" s="9" t="str">
        <f>IFERROR(O!G58/SA!G58,"")</f>
        <v/>
      </c>
      <c r="H58" s="9" t="str">
        <f>IFERROR(O!H58/SA!H58,"")</f>
        <v/>
      </c>
      <c r="I58" s="9" t="str">
        <f>IFERROR(O!I58/SA!I58,"")</f>
        <v/>
      </c>
      <c r="J58" s="9" t="str">
        <f>IFERROR(O!J58/SA!J58,"")</f>
        <v/>
      </c>
      <c r="K58" s="9" t="str">
        <f>IFERROR(O!K58/SA!K58,"")</f>
        <v/>
      </c>
      <c r="L58" s="9" t="str">
        <f>IFERROR(O!L58/SA!L58,"")</f>
        <v/>
      </c>
      <c r="M58" s="9" t="str">
        <f>IFERROR(O!M58/SA!M58,"")</f>
        <v/>
      </c>
      <c r="N58" s="9" t="str">
        <f>IFERROR(O!N58/SA!N58,"")</f>
        <v/>
      </c>
      <c r="O58" s="9" t="str">
        <f>IFERROR(O!O58/SA!O58,"")</f>
        <v/>
      </c>
      <c r="P58" s="9" t="str">
        <f>IFERROR(O!P58/SA!P58,"")</f>
        <v/>
      </c>
      <c r="Q58" s="9" t="str">
        <f>IFERROR(O!Q58/SA!Q58,"")</f>
        <v/>
      </c>
      <c r="R58" s="9" t="str">
        <f>IFERROR(O!R58/SA!R58,"")</f>
        <v/>
      </c>
      <c r="S58" s="9" t="str">
        <f>IFERROR(O!S58/SA!S58,"")</f>
        <v/>
      </c>
      <c r="T58" s="9">
        <f>IFERROR(O!T58/SA!T58,"")</f>
        <v>1.0505969041762269</v>
      </c>
      <c r="U58" s="9">
        <f>IFERROR(O!U58/SA!U58,"")</f>
        <v>1.0493510718172676</v>
      </c>
      <c r="V58" s="9">
        <f>IFERROR(O!V58/SA!V58,"")</f>
        <v>1.0489161045515305</v>
      </c>
      <c r="W58" s="9">
        <f>IFERROR(O!W58/SA!W58,"")</f>
        <v>1.0489594580748798</v>
      </c>
      <c r="X58" s="9">
        <f>IFERROR(O!X58/SA!X58,"")</f>
        <v>1.0481483079558358</v>
      </c>
      <c r="Y58" s="9">
        <f>IFERROR(O!Y58/SA!Y58,"")</f>
        <v>1.0496392388621734</v>
      </c>
      <c r="Z58" s="9">
        <f>IFERROR(O!Z58/SA!Z58,"")</f>
        <v>1.0495168898603899</v>
      </c>
      <c r="AA58" s="9">
        <f>IFERROR(O!AA58/SA!AA58,"")</f>
        <v>1.0492758521396826</v>
      </c>
      <c r="AB58" s="9">
        <f>IFERROR(O!AB58/SA!AB58,"")</f>
        <v>1.0501418096115929</v>
      </c>
      <c r="AC58" s="9">
        <f>IFERROR(O!AC58/SA!AC58,"")</f>
        <v>1.0504994934192928</v>
      </c>
      <c r="AD58" s="9">
        <f>IFERROR(O!AD58/SA!AD58,"")</f>
        <v>1.0505795348881726</v>
      </c>
      <c r="AE58" s="9">
        <f>IFERROR(O!AE58/SA!AE58,"")</f>
        <v>1.0508054639045992</v>
      </c>
      <c r="AF58" s="9">
        <f>IFERROR(O!AF58/SA!AF58,"")</f>
        <v>1.0506497620099566</v>
      </c>
      <c r="AG58" s="22">
        <f>IFERROR(O!AG58/SA!AG58,"")</f>
        <v>1.0503691186947288</v>
      </c>
      <c r="AH58" s="22">
        <f>IFERROR(O!AH58/SA!AH58,"")</f>
        <v>1.0503917311376789</v>
      </c>
      <c r="AI58" s="22">
        <f>IFERROR(O!AI58/SA!AI58,"")</f>
        <v>1.0504167897763563</v>
      </c>
      <c r="AJ58" s="22">
        <f>IFERROR(O!AJ58/SA!AJ58,"")</f>
        <v>1.0505235374396207</v>
      </c>
      <c r="AK58" s="22">
        <f>IFERROR(O!AK58/SA!AK58,"")</f>
        <v>1.0505715163337019</v>
      </c>
      <c r="AL58" s="22">
        <f>IFERROR(O!AL58/SA!AL58,"")</f>
        <v>1.0506996885967752</v>
      </c>
      <c r="AM58" s="22">
        <f>IFERROR(O!AM58/SA!AM58,"")</f>
        <v>1.0507172769327251</v>
      </c>
      <c r="AN58" s="22">
        <f>IFERROR(O!AN58/SA!AN58,"")</f>
        <v>1.0509161394862383</v>
      </c>
      <c r="AO58" s="22">
        <f>IFERROR(O!AO58/SA!AO58,"")</f>
        <v>1.0509263011576098</v>
      </c>
      <c r="AP58" s="22">
        <f>IFERROR(O!AP58/SA!AP58,"")</f>
        <v>1.0508156747971644</v>
      </c>
      <c r="AQ58" s="22">
        <f>IFERROR(O!AQ58/SA!AQ58,"")</f>
        <v>1.0511259072490033</v>
      </c>
      <c r="AR58" s="22">
        <f>IFERROR(O!AR58/SA!AR58,"")</f>
        <v>1.0510798426810628</v>
      </c>
      <c r="AT58" s="13"/>
      <c r="AU58" s="13">
        <v>4</v>
      </c>
      <c r="AV58" s="29">
        <v>1.04906144893654</v>
      </c>
      <c r="AW58" s="29"/>
      <c r="AX58">
        <v>200704</v>
      </c>
      <c r="AY58" s="10">
        <v>1.05052353743963</v>
      </c>
      <c r="AZ58" s="29"/>
      <c r="BA58" s="29"/>
    </row>
    <row r="59" spans="2:53" x14ac:dyDescent="0.25">
      <c r="B59" s="15">
        <v>2008</v>
      </c>
      <c r="C59" s="16">
        <v>1</v>
      </c>
      <c r="D59" s="17" t="str">
        <f>IFERROR(O!D59/SA!D59,"")</f>
        <v/>
      </c>
      <c r="E59" s="17" t="str">
        <f>IFERROR(O!E59/SA!E59,"")</f>
        <v/>
      </c>
      <c r="F59" s="17" t="str">
        <f>IFERROR(O!F59/SA!F59,"")</f>
        <v/>
      </c>
      <c r="G59" s="17" t="str">
        <f>IFERROR(O!G59/SA!G59,"")</f>
        <v/>
      </c>
      <c r="H59" s="17" t="str">
        <f>IFERROR(O!H59/SA!H59,"")</f>
        <v/>
      </c>
      <c r="I59" s="17" t="str">
        <f>IFERROR(O!I59/SA!I59,"")</f>
        <v/>
      </c>
      <c r="J59" s="17" t="str">
        <f>IFERROR(O!J59/SA!J59,"")</f>
        <v/>
      </c>
      <c r="K59" s="17" t="str">
        <f>IFERROR(O!K59/SA!K59,"")</f>
        <v/>
      </c>
      <c r="L59" s="17" t="str">
        <f>IFERROR(O!L59/SA!L59,"")</f>
        <v/>
      </c>
      <c r="M59" s="17" t="str">
        <f>IFERROR(O!M59/SA!M59,"")</f>
        <v/>
      </c>
      <c r="N59" s="17" t="str">
        <f>IFERROR(O!N59/SA!N59,"")</f>
        <v/>
      </c>
      <c r="O59" s="17" t="str">
        <f>IFERROR(O!O59/SA!O59,"")</f>
        <v/>
      </c>
      <c r="P59" s="17" t="str">
        <f>IFERROR(O!P59/SA!P59,"")</f>
        <v/>
      </c>
      <c r="Q59" s="17" t="str">
        <f>IFERROR(O!Q59/SA!Q59,"")</f>
        <v/>
      </c>
      <c r="R59" s="17" t="str">
        <f>IFERROR(O!R59/SA!R59,"")</f>
        <v/>
      </c>
      <c r="S59" s="17" t="str">
        <f>IFERROR(O!S59/SA!S59,"")</f>
        <v/>
      </c>
      <c r="T59" s="17" t="str">
        <f>IFERROR(O!T59/SA!T59,"")</f>
        <v/>
      </c>
      <c r="U59" s="17">
        <f>IFERROR(O!U59/SA!U59,"")</f>
        <v>0.94636984460878226</v>
      </c>
      <c r="V59" s="17">
        <f>IFERROR(O!V59/SA!V59,"")</f>
        <v>0.94411305234981724</v>
      </c>
      <c r="W59" s="17">
        <f>IFERROR(O!W59/SA!W59,"")</f>
        <v>0.94430454700921895</v>
      </c>
      <c r="X59" s="17">
        <f>IFERROR(O!X59/SA!X59,"")</f>
        <v>0.94410576516418077</v>
      </c>
      <c r="Y59" s="17">
        <f>IFERROR(O!Y59/SA!Y59,"")</f>
        <v>0.94326584692980064</v>
      </c>
      <c r="Z59" s="17">
        <f>IFERROR(O!Z59/SA!Z59,"")</f>
        <v>0.94305507164506885</v>
      </c>
      <c r="AA59" s="17">
        <f>IFERROR(O!AA59/SA!AA59,"")</f>
        <v>0.94362211082712433</v>
      </c>
      <c r="AB59" s="17">
        <f>IFERROR(O!AB59/SA!AB59,"")</f>
        <v>0.94372338346257711</v>
      </c>
      <c r="AC59" s="17">
        <f>IFERROR(O!AC59/SA!AC59,"")</f>
        <v>0.94369818172918374</v>
      </c>
      <c r="AD59" s="17">
        <f>IFERROR(O!AD59/SA!AD59,"")</f>
        <v>0.94358539592191559</v>
      </c>
      <c r="AE59" s="17">
        <f>IFERROR(O!AE59/SA!AE59,"")</f>
        <v>0.94252194624727348</v>
      </c>
      <c r="AF59" s="17">
        <f>IFERROR(O!AF59/SA!AF59,"")</f>
        <v>0.94249161986962215</v>
      </c>
      <c r="AG59" s="23">
        <f>IFERROR(O!AG59/SA!AG59,"")</f>
        <v>0.94289305657763123</v>
      </c>
      <c r="AH59" s="23">
        <f>IFERROR(O!AH59/SA!AH59,"")</f>
        <v>0.94279872904697837</v>
      </c>
      <c r="AI59" s="23">
        <f>IFERROR(O!AI59/SA!AI59,"")</f>
        <v>0.94294407961343885</v>
      </c>
      <c r="AJ59" s="23">
        <f>IFERROR(O!AJ59/SA!AJ59,"")</f>
        <v>0.94289667022912482</v>
      </c>
      <c r="AK59" s="23">
        <f>IFERROR(O!AK59/SA!AK59,"")</f>
        <v>0.94554579420801299</v>
      </c>
      <c r="AL59" s="23">
        <f>IFERROR(O!AL59/SA!AL59,"")</f>
        <v>0.94613395271875966</v>
      </c>
      <c r="AM59" s="23">
        <f>IFERROR(O!AM59/SA!AM59,"")</f>
        <v>0.9460948363841114</v>
      </c>
      <c r="AN59" s="23">
        <f>IFERROR(O!AN59/SA!AN59,"")</f>
        <v>0.94564768230776908</v>
      </c>
      <c r="AO59" s="23">
        <f>IFERROR(O!AO59/SA!AO59,"")</f>
        <v>0.94535630788143055</v>
      </c>
      <c r="AP59" s="23">
        <f>IFERROR(O!AP59/SA!AP59,"")</f>
        <v>0.94505283227589676</v>
      </c>
      <c r="AQ59" s="23">
        <f>IFERROR(O!AQ59/SA!AQ59,"")</f>
        <v>0.94568233737811802</v>
      </c>
      <c r="AR59" s="23">
        <f>IFERROR(O!AR59/SA!AR59,"")</f>
        <v>0.94551523539285398</v>
      </c>
      <c r="AT59" s="16">
        <v>2008</v>
      </c>
      <c r="AU59" s="16">
        <v>1</v>
      </c>
      <c r="AV59" s="29">
        <v>0.92919498510356302</v>
      </c>
      <c r="AW59" s="29"/>
      <c r="AX59">
        <v>200801</v>
      </c>
      <c r="AY59" s="10">
        <v>0.94289667022912804</v>
      </c>
      <c r="AZ59" s="29"/>
      <c r="BA59" s="29"/>
    </row>
    <row r="60" spans="2:53" x14ac:dyDescent="0.25">
      <c r="B60" s="7">
        <v>2008</v>
      </c>
      <c r="C60" s="13">
        <v>2</v>
      </c>
      <c r="D60" s="9" t="str">
        <f>IFERROR(O!D60/SA!D60,"")</f>
        <v/>
      </c>
      <c r="E60" s="9" t="str">
        <f>IFERROR(O!E60/SA!E60,"")</f>
        <v/>
      </c>
      <c r="F60" s="9" t="str">
        <f>IFERROR(O!F60/SA!F60,"")</f>
        <v/>
      </c>
      <c r="G60" s="9" t="str">
        <f>IFERROR(O!G60/SA!G60,"")</f>
        <v/>
      </c>
      <c r="H60" s="9" t="str">
        <f>IFERROR(O!H60/SA!H60,"")</f>
        <v/>
      </c>
      <c r="I60" s="9" t="str">
        <f>IFERROR(O!I60/SA!I60,"")</f>
        <v/>
      </c>
      <c r="J60" s="9" t="str">
        <f>IFERROR(O!J60/SA!J60,"")</f>
        <v/>
      </c>
      <c r="K60" s="9" t="str">
        <f>IFERROR(O!K60/SA!K60,"")</f>
        <v/>
      </c>
      <c r="L60" s="9" t="str">
        <f>IFERROR(O!L60/SA!L60,"")</f>
        <v/>
      </c>
      <c r="M60" s="9" t="str">
        <f>IFERROR(O!M60/SA!M60,"")</f>
        <v/>
      </c>
      <c r="N60" s="9" t="str">
        <f>IFERROR(O!N60/SA!N60,"")</f>
        <v/>
      </c>
      <c r="O60" s="9" t="str">
        <f>IFERROR(O!O60/SA!O60,"")</f>
        <v/>
      </c>
      <c r="P60" s="9" t="str">
        <f>IFERROR(O!P60/SA!P60,"")</f>
        <v/>
      </c>
      <c r="Q60" s="9" t="str">
        <f>IFERROR(O!Q60/SA!Q60,"")</f>
        <v/>
      </c>
      <c r="R60" s="9" t="str">
        <f>IFERROR(O!R60/SA!R60,"")</f>
        <v/>
      </c>
      <c r="S60" s="9" t="str">
        <f>IFERROR(O!S60/SA!S60,"")</f>
        <v/>
      </c>
      <c r="T60" s="9" t="str">
        <f>IFERROR(O!T60/SA!T60,"")</f>
        <v/>
      </c>
      <c r="U60" s="9" t="str">
        <f>IFERROR(O!U60/SA!U60,"")</f>
        <v/>
      </c>
      <c r="V60" s="9">
        <f>IFERROR(O!V60/SA!V60,"")</f>
        <v>0.94891135825925133</v>
      </c>
      <c r="W60" s="9">
        <f>IFERROR(O!W60/SA!W60,"")</f>
        <v>0.9496461670805415</v>
      </c>
      <c r="X60" s="9">
        <f>IFERROR(O!X60/SA!X60,"")</f>
        <v>0.9496160346444934</v>
      </c>
      <c r="Y60" s="9">
        <f>IFERROR(O!Y60/SA!Y60,"")</f>
        <v>0.94949531338319404</v>
      </c>
      <c r="Z60" s="9">
        <f>IFERROR(O!Z60/SA!Z60,"")</f>
        <v>0.95043955201201213</v>
      </c>
      <c r="AA60" s="9">
        <f>IFERROR(O!AA60/SA!AA60,"")</f>
        <v>0.95238623705699577</v>
      </c>
      <c r="AB60" s="9">
        <f>IFERROR(O!AB60/SA!AB60,"")</f>
        <v>0.95117746650246504</v>
      </c>
      <c r="AC60" s="9">
        <f>IFERROR(O!AC60/SA!AC60,"")</f>
        <v>0.95118130681153379</v>
      </c>
      <c r="AD60" s="9">
        <f>IFERROR(O!AD60/SA!AD60,"")</f>
        <v>0.95088507504877284</v>
      </c>
      <c r="AE60" s="9">
        <f>IFERROR(O!AE60/SA!AE60,"")</f>
        <v>0.94985105062470077</v>
      </c>
      <c r="AF60" s="9">
        <f>IFERROR(O!AF60/SA!AF60,"")</f>
        <v>0.949932872752834</v>
      </c>
      <c r="AG60" s="22">
        <f>IFERROR(O!AG60/SA!AG60,"")</f>
        <v>0.95006118652426341</v>
      </c>
      <c r="AH60" s="22">
        <f>IFERROR(O!AH60/SA!AH60,"")</f>
        <v>0.95010369513623338</v>
      </c>
      <c r="AI60" s="22">
        <f>IFERROR(O!AI60/SA!AI60,"")</f>
        <v>0.95028119796602284</v>
      </c>
      <c r="AJ60" s="22">
        <f>IFERROR(O!AJ60/SA!AJ60,"")</f>
        <v>0.95066466679990713</v>
      </c>
      <c r="AK60" s="22">
        <f>IFERROR(O!AK60/SA!AK60,"")</f>
        <v>0.95074876312650547</v>
      </c>
      <c r="AL60" s="22">
        <f>IFERROR(O!AL60/SA!AL60,"")</f>
        <v>0.95085731761564329</v>
      </c>
      <c r="AM60" s="22">
        <f>IFERROR(O!AM60/SA!AM60,"")</f>
        <v>0.9508640196079281</v>
      </c>
      <c r="AN60" s="22">
        <f>IFERROR(O!AN60/SA!AN60,"")</f>
        <v>0.95075329671698272</v>
      </c>
      <c r="AO60" s="22">
        <f>IFERROR(O!AO60/SA!AO60,"")</f>
        <v>0.95085646261454715</v>
      </c>
      <c r="AP60" s="22">
        <f>IFERROR(O!AP60/SA!AP60,"")</f>
        <v>0.95120268557977172</v>
      </c>
      <c r="AQ60" s="22">
        <f>IFERROR(O!AQ60/SA!AQ60,"")</f>
        <v>0.95096919469120234</v>
      </c>
      <c r="AR60" s="22">
        <f>IFERROR(O!AR60/SA!AR60,"")</f>
        <v>0.95081030224984142</v>
      </c>
      <c r="AT60" s="13"/>
      <c r="AU60" s="13">
        <v>2</v>
      </c>
      <c r="AV60" s="29">
        <v>0.95723273366001704</v>
      </c>
      <c r="AW60" s="29"/>
      <c r="AX60">
        <v>200802</v>
      </c>
      <c r="AY60" s="10">
        <v>0.95066466679991002</v>
      </c>
      <c r="AZ60" s="29"/>
      <c r="BA60" s="29"/>
    </row>
    <row r="61" spans="2:53" x14ac:dyDescent="0.25">
      <c r="B61" s="7">
        <v>2008</v>
      </c>
      <c r="C61" s="13">
        <v>3</v>
      </c>
      <c r="D61" s="9" t="str">
        <f>IFERROR(O!D61/SA!D61,"")</f>
        <v/>
      </c>
      <c r="E61" s="9" t="str">
        <f>IFERROR(O!E61/SA!E61,"")</f>
        <v/>
      </c>
      <c r="F61" s="9" t="str">
        <f>IFERROR(O!F61/SA!F61,"")</f>
        <v/>
      </c>
      <c r="G61" s="9" t="str">
        <f>IFERROR(O!G61/SA!G61,"")</f>
        <v/>
      </c>
      <c r="H61" s="9" t="str">
        <f>IFERROR(O!H61/SA!H61,"")</f>
        <v/>
      </c>
      <c r="I61" s="9" t="str">
        <f>IFERROR(O!I61/SA!I61,"")</f>
        <v/>
      </c>
      <c r="J61" s="9" t="str">
        <f>IFERROR(O!J61/SA!J61,"")</f>
        <v/>
      </c>
      <c r="K61" s="9" t="str">
        <f>IFERROR(O!K61/SA!K61,"")</f>
        <v/>
      </c>
      <c r="L61" s="9" t="str">
        <f>IFERROR(O!L61/SA!L61,"")</f>
        <v/>
      </c>
      <c r="M61" s="9" t="str">
        <f>IFERROR(O!M61/SA!M61,"")</f>
        <v/>
      </c>
      <c r="N61" s="9" t="str">
        <f>IFERROR(O!N61/SA!N61,"")</f>
        <v/>
      </c>
      <c r="O61" s="9" t="str">
        <f>IFERROR(O!O61/SA!O61,"")</f>
        <v/>
      </c>
      <c r="P61" s="9" t="str">
        <f>IFERROR(O!P61/SA!P61,"")</f>
        <v/>
      </c>
      <c r="Q61" s="9" t="str">
        <f>IFERROR(O!Q61/SA!Q61,"")</f>
        <v/>
      </c>
      <c r="R61" s="9" t="str">
        <f>IFERROR(O!R61/SA!R61,"")</f>
        <v/>
      </c>
      <c r="S61" s="9" t="str">
        <f>IFERROR(O!S61/SA!S61,"")</f>
        <v/>
      </c>
      <c r="T61" s="9" t="str">
        <f>IFERROR(O!T61/SA!T61,"")</f>
        <v/>
      </c>
      <c r="U61" s="9" t="str">
        <f>IFERROR(O!U61/SA!U61,"")</f>
        <v/>
      </c>
      <c r="V61" s="9" t="str">
        <f>IFERROR(O!V61/SA!V61,"")</f>
        <v/>
      </c>
      <c r="W61" s="9">
        <f>IFERROR(O!W61/SA!W61,"")</f>
        <v>1.0649288279477327</v>
      </c>
      <c r="X61" s="9">
        <f>IFERROR(O!X61/SA!X61,"")</f>
        <v>1.0662174511850775</v>
      </c>
      <c r="Y61" s="9">
        <f>IFERROR(O!Y61/SA!Y61,"")</f>
        <v>1.0666784308245096</v>
      </c>
      <c r="Z61" s="9">
        <f>IFERROR(O!Z61/SA!Z61,"")</f>
        <v>1.0665546818718687</v>
      </c>
      <c r="AA61" s="9">
        <f>IFERROR(O!AA61/SA!AA61,"")</f>
        <v>1.0634392829988006</v>
      </c>
      <c r="AB61" s="9">
        <f>IFERROR(O!AB61/SA!AB61,"")</f>
        <v>1.0630661136205357</v>
      </c>
      <c r="AC61" s="9">
        <f>IFERROR(O!AC61/SA!AC61,"")</f>
        <v>1.0636634388636348</v>
      </c>
      <c r="AD61" s="9">
        <f>IFERROR(O!AD61/SA!AD61,"")</f>
        <v>1.0639440571414425</v>
      </c>
      <c r="AE61" s="9">
        <f>IFERROR(O!AE61/SA!AE61,"")</f>
        <v>1.0668224198576248</v>
      </c>
      <c r="AF61" s="9">
        <f>IFERROR(O!AF61/SA!AF61,"")</f>
        <v>1.0672156015791152</v>
      </c>
      <c r="AG61" s="22">
        <f>IFERROR(O!AG61/SA!AG61,"")</f>
        <v>1.0668752082824458</v>
      </c>
      <c r="AH61" s="22">
        <f>IFERROR(O!AH61/SA!AH61,"")</f>
        <v>1.0669972541865209</v>
      </c>
      <c r="AI61" s="22">
        <f>IFERROR(O!AI61/SA!AI61,"")</f>
        <v>1.0665404018649542</v>
      </c>
      <c r="AJ61" s="22">
        <f>IFERROR(O!AJ61/SA!AJ61,"")</f>
        <v>1.065346303714505</v>
      </c>
      <c r="AK61" s="22">
        <f>IFERROR(O!AK61/SA!AK61,"")</f>
        <v>1.064985028422347</v>
      </c>
      <c r="AL61" s="22">
        <f>IFERROR(O!AL61/SA!AL61,"")</f>
        <v>1.0649441933702173</v>
      </c>
      <c r="AM61" s="22">
        <f>IFERROR(O!AM61/SA!AM61,"")</f>
        <v>1.0650473097559425</v>
      </c>
      <c r="AN61" s="22">
        <f>IFERROR(O!AN61/SA!AN61,"")</f>
        <v>1.0655753618169024</v>
      </c>
      <c r="AO61" s="22">
        <f>IFERROR(O!AO61/SA!AO61,"")</f>
        <v>1.066370037061859</v>
      </c>
      <c r="AP61" s="22">
        <f>IFERROR(O!AP61/SA!AP61,"")</f>
        <v>1.0665924889099594</v>
      </c>
      <c r="AQ61" s="22">
        <f>IFERROR(O!AQ61/SA!AQ61,"")</f>
        <v>1.0664550082294388</v>
      </c>
      <c r="AR61" s="22">
        <f>IFERROR(O!AR61/SA!AR61,"")</f>
        <v>1.0668511954562589</v>
      </c>
      <c r="AT61" s="13"/>
      <c r="AU61" s="13">
        <v>3</v>
      </c>
      <c r="AV61" s="29">
        <v>1.0648025159061301</v>
      </c>
      <c r="AW61" s="29"/>
      <c r="AX61">
        <v>200803</v>
      </c>
      <c r="AY61" s="10">
        <v>1.0653463037145099</v>
      </c>
      <c r="AZ61" s="29"/>
      <c r="BA61" s="29"/>
    </row>
    <row r="62" spans="2:53" x14ac:dyDescent="0.25">
      <c r="B62" s="7">
        <v>2008</v>
      </c>
      <c r="C62" s="13">
        <v>4</v>
      </c>
      <c r="D62" s="9" t="str">
        <f>IFERROR(O!D62/SA!D62,"")</f>
        <v/>
      </c>
      <c r="E62" s="9" t="str">
        <f>IFERROR(O!E62/SA!E62,"")</f>
        <v/>
      </c>
      <c r="F62" s="9" t="str">
        <f>IFERROR(O!F62/SA!F62,"")</f>
        <v/>
      </c>
      <c r="G62" s="9" t="str">
        <f>IFERROR(O!G62/SA!G62,"")</f>
        <v/>
      </c>
      <c r="H62" s="9" t="str">
        <f>IFERROR(O!H62/SA!H62,"")</f>
        <v/>
      </c>
      <c r="I62" s="9" t="str">
        <f>IFERROR(O!I62/SA!I62,"")</f>
        <v/>
      </c>
      <c r="J62" s="9" t="str">
        <f>IFERROR(O!J62/SA!J62,"")</f>
        <v/>
      </c>
      <c r="K62" s="9" t="str">
        <f>IFERROR(O!K62/SA!K62,"")</f>
        <v/>
      </c>
      <c r="L62" s="9" t="str">
        <f>IFERROR(O!L62/SA!L62,"")</f>
        <v/>
      </c>
      <c r="M62" s="9" t="str">
        <f>IFERROR(O!M62/SA!M62,"")</f>
        <v/>
      </c>
      <c r="N62" s="9" t="str">
        <f>IFERROR(O!N62/SA!N62,"")</f>
        <v/>
      </c>
      <c r="O62" s="9" t="str">
        <f>IFERROR(O!O62/SA!O62,"")</f>
        <v/>
      </c>
      <c r="P62" s="9" t="str">
        <f>IFERROR(O!P62/SA!P62,"")</f>
        <v/>
      </c>
      <c r="Q62" s="9" t="str">
        <f>IFERROR(O!Q62/SA!Q62,"")</f>
        <v/>
      </c>
      <c r="R62" s="9" t="str">
        <f>IFERROR(O!R62/SA!R62,"")</f>
        <v/>
      </c>
      <c r="S62" s="9" t="str">
        <f>IFERROR(O!S62/SA!S62,"")</f>
        <v/>
      </c>
      <c r="T62" s="9" t="str">
        <f>IFERROR(O!T62/SA!T62,"")</f>
        <v/>
      </c>
      <c r="U62" s="9" t="str">
        <f>IFERROR(O!U62/SA!U62,"")</f>
        <v/>
      </c>
      <c r="V62" s="9" t="str">
        <f>IFERROR(O!V62/SA!V62,"")</f>
        <v/>
      </c>
      <c r="W62" s="9" t="str">
        <f>IFERROR(O!W62/SA!W62,"")</f>
        <v/>
      </c>
      <c r="X62" s="9">
        <f>IFERROR(O!X62/SA!X62,"")</f>
        <v>1.0475006231161705</v>
      </c>
      <c r="Y62" s="9">
        <f>IFERROR(O!Y62/SA!Y62,"")</f>
        <v>1.0495315989581753</v>
      </c>
      <c r="Z62" s="9">
        <f>IFERROR(O!Z62/SA!Z62,"")</f>
        <v>1.049236635190776</v>
      </c>
      <c r="AA62" s="9">
        <f>IFERROR(O!AA62/SA!AA62,"")</f>
        <v>1.0492393215130424</v>
      </c>
      <c r="AB62" s="9">
        <f>IFERROR(O!AB62/SA!AB62,"")</f>
        <v>1.0509819419310449</v>
      </c>
      <c r="AC62" s="9">
        <f>IFERROR(O!AC62/SA!AC62,"")</f>
        <v>1.0521521323556702</v>
      </c>
      <c r="AD62" s="9">
        <f>IFERROR(O!AD62/SA!AD62,"")</f>
        <v>1.0523356149280079</v>
      </c>
      <c r="AE62" s="9">
        <f>IFERROR(O!AE62/SA!AE62,"")</f>
        <v>1.0522609705360999</v>
      </c>
      <c r="AF62" s="9">
        <f>IFERROR(O!AF62/SA!AF62,"")</f>
        <v>1.0516621446377947</v>
      </c>
      <c r="AG62" s="22">
        <f>IFERROR(O!AG62/SA!AG62,"")</f>
        <v>1.050878491297712</v>
      </c>
      <c r="AH62" s="22">
        <f>IFERROR(O!AH62/SA!AH62,"")</f>
        <v>1.0509111360597574</v>
      </c>
      <c r="AI62" s="22">
        <f>IFERROR(O!AI62/SA!AI62,"")</f>
        <v>1.0508487610143544</v>
      </c>
      <c r="AJ62" s="22">
        <f>IFERROR(O!AJ62/SA!AJ62,"")</f>
        <v>1.051566638579136</v>
      </c>
      <c r="AK62" s="22">
        <f>IFERROR(O!AK62/SA!AK62,"")</f>
        <v>1.0509463543105622</v>
      </c>
      <c r="AL62" s="22">
        <f>IFERROR(O!AL62/SA!AL62,"")</f>
        <v>1.0512922946959038</v>
      </c>
      <c r="AM62" s="22">
        <f>IFERROR(O!AM62/SA!AM62,"")</f>
        <v>1.0512716963352544</v>
      </c>
      <c r="AN62" s="22">
        <f>IFERROR(O!AN62/SA!AN62,"")</f>
        <v>1.051498979096908</v>
      </c>
      <c r="AO62" s="22">
        <f>IFERROR(O!AO62/SA!AO62,"")</f>
        <v>1.0514904978112845</v>
      </c>
      <c r="AP62" s="22">
        <f>IFERROR(O!AP62/SA!AP62,"")</f>
        <v>1.0513221502012879</v>
      </c>
      <c r="AQ62" s="22">
        <f>IFERROR(O!AQ62/SA!AQ62,"")</f>
        <v>1.0517148717697544</v>
      </c>
      <c r="AR62" s="22">
        <f>IFERROR(O!AR62/SA!AR62,"")</f>
        <v>1.0515966912039363</v>
      </c>
      <c r="AT62" s="13"/>
      <c r="AU62" s="13">
        <v>4</v>
      </c>
      <c r="AV62" s="29">
        <v>1.04957730495268</v>
      </c>
      <c r="AW62" s="29"/>
      <c r="AX62">
        <v>200804</v>
      </c>
      <c r="AY62" s="10">
        <v>1.05156663857914</v>
      </c>
      <c r="AZ62" s="29"/>
      <c r="BA62" s="29"/>
    </row>
    <row r="63" spans="2:53" x14ac:dyDescent="0.25">
      <c r="B63" s="15">
        <v>2009</v>
      </c>
      <c r="C63" s="16">
        <v>1</v>
      </c>
      <c r="D63" s="17" t="str">
        <f>IFERROR(O!D63/SA!D63,"")</f>
        <v/>
      </c>
      <c r="E63" s="17" t="str">
        <f>IFERROR(O!E63/SA!E63,"")</f>
        <v/>
      </c>
      <c r="F63" s="17" t="str">
        <f>IFERROR(O!F63/SA!F63,"")</f>
        <v/>
      </c>
      <c r="G63" s="17" t="str">
        <f>IFERROR(O!G63/SA!G63,"")</f>
        <v/>
      </c>
      <c r="H63" s="17" t="str">
        <f>IFERROR(O!H63/SA!H63,"")</f>
        <v/>
      </c>
      <c r="I63" s="17" t="str">
        <f>IFERROR(O!I63/SA!I63,"")</f>
        <v/>
      </c>
      <c r="J63" s="17" t="str">
        <f>IFERROR(O!J63/SA!J63,"")</f>
        <v/>
      </c>
      <c r="K63" s="17" t="str">
        <f>IFERROR(O!K63/SA!K63,"")</f>
        <v/>
      </c>
      <c r="L63" s="17" t="str">
        <f>IFERROR(O!L63/SA!L63,"")</f>
        <v/>
      </c>
      <c r="M63" s="17" t="str">
        <f>IFERROR(O!M63/SA!M63,"")</f>
        <v/>
      </c>
      <c r="N63" s="17" t="str">
        <f>IFERROR(O!N63/SA!N63,"")</f>
        <v/>
      </c>
      <c r="O63" s="17" t="str">
        <f>IFERROR(O!O63/SA!O63,"")</f>
        <v/>
      </c>
      <c r="P63" s="17" t="str">
        <f>IFERROR(O!P63/SA!P63,"")</f>
        <v/>
      </c>
      <c r="Q63" s="17" t="str">
        <f>IFERROR(O!Q63/SA!Q63,"")</f>
        <v/>
      </c>
      <c r="R63" s="17" t="str">
        <f>IFERROR(O!R63/SA!R63,"")</f>
        <v/>
      </c>
      <c r="S63" s="17" t="str">
        <f>IFERROR(O!S63/SA!S63,"")</f>
        <v/>
      </c>
      <c r="T63" s="17" t="str">
        <f>IFERROR(O!T63/SA!T63,"")</f>
        <v/>
      </c>
      <c r="U63" s="17" t="str">
        <f>IFERROR(O!U63/SA!U63,"")</f>
        <v/>
      </c>
      <c r="V63" s="17" t="str">
        <f>IFERROR(O!V63/SA!V63,"")</f>
        <v/>
      </c>
      <c r="W63" s="17" t="str">
        <f>IFERROR(O!W63/SA!W63,"")</f>
        <v/>
      </c>
      <c r="X63" s="17" t="str">
        <f>IFERROR(O!X63/SA!X63,"")</f>
        <v/>
      </c>
      <c r="Y63" s="17">
        <f>IFERROR(O!Y63/SA!Y63,"")</f>
        <v>0.92497563129242988</v>
      </c>
      <c r="Z63" s="17">
        <f>IFERROR(O!Z63/SA!Z63,"")</f>
        <v>0.92372554479996549</v>
      </c>
      <c r="AA63" s="17">
        <f>IFERROR(O!AA63/SA!AA63,"")</f>
        <v>0.92472860824585679</v>
      </c>
      <c r="AB63" s="17">
        <f>IFERROR(O!AB63/SA!AB63,"")</f>
        <v>0.92487056113154198</v>
      </c>
      <c r="AC63" s="17">
        <f>IFERROR(O!AC63/SA!AC63,"")</f>
        <v>0.92228310316305651</v>
      </c>
      <c r="AD63" s="17">
        <f>IFERROR(O!AD63/SA!AD63,"")</f>
        <v>0.92229073710041132</v>
      </c>
      <c r="AE63" s="17">
        <f>IFERROR(O!AE63/SA!AE63,"")</f>
        <v>0.92049030125311204</v>
      </c>
      <c r="AF63" s="17">
        <f>IFERROR(O!AF63/SA!AF63,"")</f>
        <v>0.92049580417088794</v>
      </c>
      <c r="AG63" s="23">
        <f>IFERROR(O!AG63/SA!AG63,"")</f>
        <v>0.92180291641627599</v>
      </c>
      <c r="AH63" s="23">
        <f>IFERROR(O!AH63/SA!AH63,"")</f>
        <v>0.92139113076854517</v>
      </c>
      <c r="AI63" s="23">
        <f>IFERROR(O!AI63/SA!AI63,"")</f>
        <v>0.92165034772389276</v>
      </c>
      <c r="AJ63" s="23">
        <f>IFERROR(O!AJ63/SA!AJ63,"")</f>
        <v>0.92170368518259593</v>
      </c>
      <c r="AK63" s="23">
        <f>IFERROR(O!AK63/SA!AK63,"")</f>
        <v>0.92258615262106569</v>
      </c>
      <c r="AL63" s="23">
        <f>IFERROR(O!AL63/SA!AL63,"")</f>
        <v>0.92203170042895199</v>
      </c>
      <c r="AM63" s="23">
        <f>IFERROR(O!AM63/SA!AM63,"")</f>
        <v>0.92191679354356115</v>
      </c>
      <c r="AN63" s="23">
        <f>IFERROR(O!AN63/SA!AN63,"")</f>
        <v>0.92130537001438295</v>
      </c>
      <c r="AO63" s="23">
        <f>IFERROR(O!AO63/SA!AO63,"")</f>
        <v>0.92059253560959198</v>
      </c>
      <c r="AP63" s="23">
        <f>IFERROR(O!AP63/SA!AP63,"")</f>
        <v>0.9206018806993882</v>
      </c>
      <c r="AQ63" s="23">
        <f>IFERROR(O!AQ63/SA!AQ63,"")</f>
        <v>0.92030306328249423</v>
      </c>
      <c r="AR63" s="23">
        <f>IFERROR(O!AR63/SA!AR63,"")</f>
        <v>0.92025073706074545</v>
      </c>
      <c r="AT63" s="16">
        <v>2009</v>
      </c>
      <c r="AU63" s="16">
        <v>1</v>
      </c>
      <c r="AV63" s="29">
        <v>0.92756955635409899</v>
      </c>
      <c r="AW63" s="29"/>
      <c r="AX63">
        <v>200901</v>
      </c>
      <c r="AY63" s="10">
        <v>0.92170368518259504</v>
      </c>
      <c r="AZ63" s="29"/>
      <c r="BA63" s="29"/>
    </row>
    <row r="64" spans="2:53" x14ac:dyDescent="0.25">
      <c r="B64" s="7">
        <v>2009</v>
      </c>
      <c r="C64" s="13">
        <v>2</v>
      </c>
      <c r="D64" s="9" t="str">
        <f>IFERROR(O!D64/SA!D64,"")</f>
        <v/>
      </c>
      <c r="E64" s="9" t="str">
        <f>IFERROR(O!E64/SA!E64,"")</f>
        <v/>
      </c>
      <c r="F64" s="9" t="str">
        <f>IFERROR(O!F64/SA!F64,"")</f>
        <v/>
      </c>
      <c r="G64" s="9" t="str">
        <f>IFERROR(O!G64/SA!G64,"")</f>
        <v/>
      </c>
      <c r="H64" s="9" t="str">
        <f>IFERROR(O!H64/SA!H64,"")</f>
        <v/>
      </c>
      <c r="I64" s="9" t="str">
        <f>IFERROR(O!I64/SA!I64,"")</f>
        <v/>
      </c>
      <c r="J64" s="9" t="str">
        <f>IFERROR(O!J64/SA!J64,"")</f>
        <v/>
      </c>
      <c r="K64" s="9" t="str">
        <f>IFERROR(O!K64/SA!K64,"")</f>
        <v/>
      </c>
      <c r="L64" s="9" t="str">
        <f>IFERROR(O!L64/SA!L64,"")</f>
        <v/>
      </c>
      <c r="M64" s="9" t="str">
        <f>IFERROR(O!M64/SA!M64,"")</f>
        <v/>
      </c>
      <c r="N64" s="9" t="str">
        <f>IFERROR(O!N64/SA!N64,"")</f>
        <v/>
      </c>
      <c r="O64" s="9" t="str">
        <f>IFERROR(O!O64/SA!O64,"")</f>
        <v/>
      </c>
      <c r="P64" s="9" t="str">
        <f>IFERROR(O!P64/SA!P64,"")</f>
        <v/>
      </c>
      <c r="Q64" s="9" t="str">
        <f>IFERROR(O!Q64/SA!Q64,"")</f>
        <v/>
      </c>
      <c r="R64" s="9" t="str">
        <f>IFERROR(O!R64/SA!R64,"")</f>
        <v/>
      </c>
      <c r="S64" s="9" t="str">
        <f>IFERROR(O!S64/SA!S64,"")</f>
        <v/>
      </c>
      <c r="T64" s="9" t="str">
        <f>IFERROR(O!T64/SA!T64,"")</f>
        <v/>
      </c>
      <c r="U64" s="9" t="str">
        <f>IFERROR(O!U64/SA!U64,"")</f>
        <v/>
      </c>
      <c r="V64" s="9" t="str">
        <f>IFERROR(O!V64/SA!V64,"")</f>
        <v/>
      </c>
      <c r="W64" s="9" t="str">
        <f>IFERROR(O!W64/SA!W64,"")</f>
        <v/>
      </c>
      <c r="X64" s="9" t="str">
        <f>IFERROR(O!X64/SA!X64,"")</f>
        <v/>
      </c>
      <c r="Y64" s="9" t="str">
        <f>IFERROR(O!Y64/SA!Y64,"")</f>
        <v/>
      </c>
      <c r="Z64" s="9">
        <f>IFERROR(O!Z64/SA!Z64,"")</f>
        <v>0.96090572766753968</v>
      </c>
      <c r="AA64" s="9">
        <f>IFERROR(O!AA64/SA!AA64,"")</f>
        <v>0.96360349978108206</v>
      </c>
      <c r="AB64" s="9">
        <f>IFERROR(O!AB64/SA!AB64,"")</f>
        <v>0.96196813309246143</v>
      </c>
      <c r="AC64" s="9">
        <f>IFERROR(O!AC64/SA!AC64,"")</f>
        <v>0.96246674595771631</v>
      </c>
      <c r="AD64" s="9">
        <f>IFERROR(O!AD64/SA!AD64,"")</f>
        <v>0.96175924279443614</v>
      </c>
      <c r="AE64" s="9">
        <f>IFERROR(O!AE64/SA!AE64,"")</f>
        <v>0.95973259942405631</v>
      </c>
      <c r="AF64" s="9">
        <f>IFERROR(O!AF64/SA!AF64,"")</f>
        <v>0.95992767487447039</v>
      </c>
      <c r="AG64" s="22">
        <f>IFERROR(O!AG64/SA!AG64,"")</f>
        <v>0.95982974453968062</v>
      </c>
      <c r="AH64" s="22">
        <f>IFERROR(O!AH64/SA!AH64,"")</f>
        <v>0.96014426894407678</v>
      </c>
      <c r="AI64" s="22">
        <f>IFERROR(O!AI64/SA!AI64,"")</f>
        <v>0.96087587815992592</v>
      </c>
      <c r="AJ64" s="22">
        <f>IFERROR(O!AJ64/SA!AJ64,"")</f>
        <v>0.96135962800230679</v>
      </c>
      <c r="AK64" s="22">
        <f>IFERROR(O!AK64/SA!AK64,"")</f>
        <v>0.96141445596159225</v>
      </c>
      <c r="AL64" s="22">
        <f>IFERROR(O!AL64/SA!AL64,"")</f>
        <v>0.96128041854540602</v>
      </c>
      <c r="AM64" s="22">
        <f>IFERROR(O!AM64/SA!AM64,"")</f>
        <v>0.96134047247309928</v>
      </c>
      <c r="AN64" s="22">
        <f>IFERROR(O!AN64/SA!AN64,"")</f>
        <v>0.96125823770344487</v>
      </c>
      <c r="AO64" s="22">
        <f>IFERROR(O!AO64/SA!AO64,"")</f>
        <v>0.96088875228124104</v>
      </c>
      <c r="AP64" s="22">
        <f>IFERROR(O!AP64/SA!AP64,"")</f>
        <v>0.96077953691435203</v>
      </c>
      <c r="AQ64" s="22">
        <f>IFERROR(O!AQ64/SA!AQ64,"")</f>
        <v>0.96087125726671829</v>
      </c>
      <c r="AR64" s="22">
        <f>IFERROR(O!AR64/SA!AR64,"")</f>
        <v>0.96065840004817493</v>
      </c>
      <c r="AT64" s="13"/>
      <c r="AU64" s="13">
        <v>2</v>
      </c>
      <c r="AV64" s="29">
        <v>0.958317580965659</v>
      </c>
      <c r="AW64" s="29"/>
      <c r="AX64">
        <v>200902</v>
      </c>
      <c r="AY64" s="10">
        <v>0.96135962800230501</v>
      </c>
      <c r="AZ64" s="29"/>
      <c r="BA64" s="29"/>
    </row>
    <row r="65" spans="2:56" x14ac:dyDescent="0.25">
      <c r="B65" s="7">
        <v>2009</v>
      </c>
      <c r="C65" s="13">
        <v>3</v>
      </c>
      <c r="D65" s="9" t="str">
        <f>IFERROR(O!D65/SA!D65,"")</f>
        <v/>
      </c>
      <c r="E65" s="9" t="str">
        <f>IFERROR(O!E65/SA!E65,"")</f>
        <v/>
      </c>
      <c r="F65" s="9" t="str">
        <f>IFERROR(O!F65/SA!F65,"")</f>
        <v/>
      </c>
      <c r="G65" s="9" t="str">
        <f>IFERROR(O!G65/SA!G65,"")</f>
        <v/>
      </c>
      <c r="H65" s="9" t="str">
        <f>IFERROR(O!H65/SA!H65,"")</f>
        <v/>
      </c>
      <c r="I65" s="9" t="str">
        <f>IFERROR(O!I65/SA!I65,"")</f>
        <v/>
      </c>
      <c r="J65" s="9" t="str">
        <f>IFERROR(O!J65/SA!J65,"")</f>
        <v/>
      </c>
      <c r="K65" s="9" t="str">
        <f>IFERROR(O!K65/SA!K65,"")</f>
        <v/>
      </c>
      <c r="L65" s="9" t="str">
        <f>IFERROR(O!L65/SA!L65,"")</f>
        <v/>
      </c>
      <c r="M65" s="9" t="str">
        <f>IFERROR(O!M65/SA!M65,"")</f>
        <v/>
      </c>
      <c r="N65" s="9" t="str">
        <f>IFERROR(O!N65/SA!N65,"")</f>
        <v/>
      </c>
      <c r="O65" s="9" t="str">
        <f>IFERROR(O!O65/SA!O65,"")</f>
        <v/>
      </c>
      <c r="P65" s="9" t="str">
        <f>IFERROR(O!P65/SA!P65,"")</f>
        <v/>
      </c>
      <c r="Q65" s="9" t="str">
        <f>IFERROR(O!Q65/SA!Q65,"")</f>
        <v/>
      </c>
      <c r="R65" s="9" t="str">
        <f>IFERROR(O!R65/SA!R65,"")</f>
        <v/>
      </c>
      <c r="S65" s="9" t="str">
        <f>IFERROR(O!S65/SA!S65,"")</f>
        <v/>
      </c>
      <c r="T65" s="9" t="str">
        <f>IFERROR(O!T65/SA!T65,"")</f>
        <v/>
      </c>
      <c r="U65" s="9" t="str">
        <f>IFERROR(O!U65/SA!U65,"")</f>
        <v/>
      </c>
      <c r="V65" s="9" t="str">
        <f>IFERROR(O!V65/SA!V65,"")</f>
        <v/>
      </c>
      <c r="W65" s="9" t="str">
        <f>IFERROR(O!W65/SA!W65,"")</f>
        <v/>
      </c>
      <c r="X65" s="9" t="str">
        <f>IFERROR(O!X65/SA!X65,"")</f>
        <v/>
      </c>
      <c r="Y65" s="9" t="str">
        <f>IFERROR(O!Y65/SA!Y65,"")</f>
        <v/>
      </c>
      <c r="Z65" s="9" t="str">
        <f>IFERROR(O!Z65/SA!Z65,"")</f>
        <v/>
      </c>
      <c r="AA65" s="9">
        <f>IFERROR(O!AA65/SA!AA65,"")</f>
        <v>1.0620468228460382</v>
      </c>
      <c r="AB65" s="9">
        <f>IFERROR(O!AB65/SA!AB65,"")</f>
        <v>1.0610158200623707</v>
      </c>
      <c r="AC65" s="9">
        <f>IFERROR(O!AC65/SA!AC65,"")</f>
        <v>1.0616320972518953</v>
      </c>
      <c r="AD65" s="9">
        <f>IFERROR(O!AD65/SA!AD65,"")</f>
        <v>1.0620719519787893</v>
      </c>
      <c r="AE65" s="9">
        <f>IFERROR(O!AE65/SA!AE65,"")</f>
        <v>1.0669796107173293</v>
      </c>
      <c r="AF65" s="9">
        <f>IFERROR(O!AF65/SA!AF65,"")</f>
        <v>1.0677594327408668</v>
      </c>
      <c r="AG65" s="22">
        <f>IFERROR(O!AG65/SA!AG65,"")</f>
        <v>1.0673798664449758</v>
      </c>
      <c r="AH65" s="22">
        <f>IFERROR(O!AH65/SA!AH65,"")</f>
        <v>1.0675112685818651</v>
      </c>
      <c r="AI65" s="22">
        <f>IFERROR(O!AI65/SA!AI65,"")</f>
        <v>1.0662979621318183</v>
      </c>
      <c r="AJ65" s="22">
        <f>IFERROR(O!AJ65/SA!AJ65,"")</f>
        <v>1.0641444382847161</v>
      </c>
      <c r="AK65" s="22">
        <f>IFERROR(O!AK65/SA!AK65,"")</f>
        <v>1.063545982517319</v>
      </c>
      <c r="AL65" s="22">
        <f>IFERROR(O!AL65/SA!AL65,"")</f>
        <v>1.0632862646455803</v>
      </c>
      <c r="AM65" s="22">
        <f>IFERROR(O!AM65/SA!AM65,"")</f>
        <v>1.0634084557110848</v>
      </c>
      <c r="AN65" s="22">
        <f>IFERROR(O!AN65/SA!AN65,"")</f>
        <v>1.0640063734722038</v>
      </c>
      <c r="AO65" s="22">
        <f>IFERROR(O!AO65/SA!AO65,"")</f>
        <v>1.0651051991111089</v>
      </c>
      <c r="AP65" s="22">
        <f>IFERROR(O!AP65/SA!AP65,"")</f>
        <v>1.0654035010920777</v>
      </c>
      <c r="AQ65" s="22">
        <f>IFERROR(O!AQ65/SA!AQ65,"")</f>
        <v>1.0651757748703103</v>
      </c>
      <c r="AR65" s="22">
        <f>IFERROR(O!AR65/SA!AR65,"")</f>
        <v>1.0656292484883836</v>
      </c>
      <c r="AT65" s="13"/>
      <c r="AU65" s="13">
        <v>3</v>
      </c>
      <c r="AV65" s="29">
        <v>1.06358291544898</v>
      </c>
      <c r="AW65" s="29"/>
      <c r="AX65">
        <v>200903</v>
      </c>
      <c r="AY65" s="10">
        <v>1.0641444382847201</v>
      </c>
      <c r="AZ65" s="29"/>
      <c r="BA65" s="29"/>
    </row>
    <row r="66" spans="2:56" x14ac:dyDescent="0.25">
      <c r="B66" s="7">
        <v>2009</v>
      </c>
      <c r="C66" s="13">
        <v>4</v>
      </c>
      <c r="D66" s="9" t="str">
        <f>IFERROR(O!D66/SA!D66,"")</f>
        <v/>
      </c>
      <c r="E66" s="9" t="str">
        <f>IFERROR(O!E66/SA!E66,"")</f>
        <v/>
      </c>
      <c r="F66" s="9" t="str">
        <f>IFERROR(O!F66/SA!F66,"")</f>
        <v/>
      </c>
      <c r="G66" s="9" t="str">
        <f>IFERROR(O!G66/SA!G66,"")</f>
        <v/>
      </c>
      <c r="H66" s="9" t="str">
        <f>IFERROR(O!H66/SA!H66,"")</f>
        <v/>
      </c>
      <c r="I66" s="9" t="str">
        <f>IFERROR(O!I66/SA!I66,"")</f>
        <v/>
      </c>
      <c r="J66" s="9" t="str">
        <f>IFERROR(O!J66/SA!J66,"")</f>
        <v/>
      </c>
      <c r="K66" s="9" t="str">
        <f>IFERROR(O!K66/SA!K66,"")</f>
        <v/>
      </c>
      <c r="L66" s="9" t="str">
        <f>IFERROR(O!L66/SA!L66,"")</f>
        <v/>
      </c>
      <c r="M66" s="9" t="str">
        <f>IFERROR(O!M66/SA!M66,"")</f>
        <v/>
      </c>
      <c r="N66" s="9" t="str">
        <f>IFERROR(O!N66/SA!N66,"")</f>
        <v/>
      </c>
      <c r="O66" s="9" t="str">
        <f>IFERROR(O!O66/SA!O66,"")</f>
        <v/>
      </c>
      <c r="P66" s="9" t="str">
        <f>IFERROR(O!P66/SA!P66,"")</f>
        <v/>
      </c>
      <c r="Q66" s="9" t="str">
        <f>IFERROR(O!Q66/SA!Q66,"")</f>
        <v/>
      </c>
      <c r="R66" s="9" t="str">
        <f>IFERROR(O!R66/SA!R66,"")</f>
        <v/>
      </c>
      <c r="S66" s="9" t="str">
        <f>IFERROR(O!S66/SA!S66,"")</f>
        <v/>
      </c>
      <c r="T66" s="9" t="str">
        <f>IFERROR(O!T66/SA!T66,"")</f>
        <v/>
      </c>
      <c r="U66" s="9" t="str">
        <f>IFERROR(O!U66/SA!U66,"")</f>
        <v/>
      </c>
      <c r="V66" s="9" t="str">
        <f>IFERROR(O!V66/SA!V66,"")</f>
        <v/>
      </c>
      <c r="W66" s="9" t="str">
        <f>IFERROR(O!W66/SA!W66,"")</f>
        <v/>
      </c>
      <c r="X66" s="9" t="str">
        <f>IFERROR(O!X66/SA!X66,"")</f>
        <v/>
      </c>
      <c r="Y66" s="9" t="str">
        <f>IFERROR(O!Y66/SA!Y66,"")</f>
        <v/>
      </c>
      <c r="Z66" s="9" t="str">
        <f>IFERROR(O!Z66/SA!Z66,"")</f>
        <v/>
      </c>
      <c r="AA66" s="9" t="str">
        <f>IFERROR(O!AA66/SA!AA66,"")</f>
        <v/>
      </c>
      <c r="AB66" s="9">
        <f>IFERROR(O!AB66/SA!AB66,"")</f>
        <v>1.0525257399960832</v>
      </c>
      <c r="AC66" s="9">
        <f>IFERROR(O!AC66/SA!AC66,"")</f>
        <v>1.055063732544699</v>
      </c>
      <c r="AD66" s="9">
        <f>IFERROR(O!AD66/SA!AD66,"")</f>
        <v>1.0554529675021254</v>
      </c>
      <c r="AE66" s="9">
        <f>IFERROR(O!AE66/SA!AE66,"")</f>
        <v>1.0548781733617567</v>
      </c>
      <c r="AF66" s="9">
        <f>IFERROR(O!AF66/SA!AF66,"")</f>
        <v>1.0536814041891349</v>
      </c>
      <c r="AG66" s="22">
        <f>IFERROR(O!AG66/SA!AG66,"")</f>
        <v>1.0521320303633435</v>
      </c>
      <c r="AH66" s="22">
        <f>IFERROR(O!AH66/SA!AH66,"")</f>
        <v>1.0521704222371424</v>
      </c>
      <c r="AI66" s="22">
        <f>IFERROR(O!AI66/SA!AI66,"")</f>
        <v>1.0521751294196922</v>
      </c>
      <c r="AJ66" s="22">
        <f>IFERROR(O!AJ66/SA!AJ66,"")</f>
        <v>1.0540509267018507</v>
      </c>
      <c r="AK66" s="22">
        <f>IFERROR(O!AK66/SA!AK66,"")</f>
        <v>1.0522044450498045</v>
      </c>
      <c r="AL66" s="22">
        <f>IFERROR(O!AL66/SA!AL66,"")</f>
        <v>1.0528805250676152</v>
      </c>
      <c r="AM66" s="22">
        <f>IFERROR(O!AM66/SA!AM66,"")</f>
        <v>1.0528099206160886</v>
      </c>
      <c r="AN66" s="22">
        <f>IFERROR(O!AN66/SA!AN66,"")</f>
        <v>1.0531935473984675</v>
      </c>
      <c r="AO66" s="22">
        <f>IFERROR(O!AO66/SA!AO66,"")</f>
        <v>1.0533208477618716</v>
      </c>
      <c r="AP66" s="22">
        <f>IFERROR(O!AP66/SA!AP66,"")</f>
        <v>1.0530938124491702</v>
      </c>
      <c r="AQ66" s="22">
        <f>IFERROR(O!AQ66/SA!AQ66,"")</f>
        <v>1.0538553763460698</v>
      </c>
      <c r="AR66" s="22">
        <f>IFERROR(O!AR66/SA!AR66,"")</f>
        <v>1.053515607412852</v>
      </c>
      <c r="AT66" s="13"/>
      <c r="AU66" s="13">
        <v>4</v>
      </c>
      <c r="AV66" s="29">
        <v>1.0514925362574401</v>
      </c>
      <c r="AW66" s="29"/>
      <c r="AX66">
        <v>200904</v>
      </c>
      <c r="AY66" s="10">
        <v>1.0540509267018501</v>
      </c>
      <c r="AZ66" s="29"/>
      <c r="BA66" s="29"/>
    </row>
    <row r="67" spans="2:56" x14ac:dyDescent="0.25">
      <c r="B67" s="15">
        <v>2010</v>
      </c>
      <c r="C67" s="16">
        <v>1</v>
      </c>
      <c r="D67" s="17" t="str">
        <f>IFERROR(O!D67/SA!D67,"")</f>
        <v/>
      </c>
      <c r="E67" s="17" t="str">
        <f>IFERROR(O!E67/SA!E67,"")</f>
        <v/>
      </c>
      <c r="F67" s="17" t="str">
        <f>IFERROR(O!F67/SA!F67,"")</f>
        <v/>
      </c>
      <c r="G67" s="17" t="str">
        <f>IFERROR(O!G67/SA!G67,"")</f>
        <v/>
      </c>
      <c r="H67" s="17" t="str">
        <f>IFERROR(O!H67/SA!H67,"")</f>
        <v/>
      </c>
      <c r="I67" s="17" t="str">
        <f>IFERROR(O!I67/SA!I67,"")</f>
        <v/>
      </c>
      <c r="J67" s="17" t="str">
        <f>IFERROR(O!J67/SA!J67,"")</f>
        <v/>
      </c>
      <c r="K67" s="17" t="str">
        <f>IFERROR(O!K67/SA!K67,"")</f>
        <v/>
      </c>
      <c r="L67" s="17" t="str">
        <f>IFERROR(O!L67/SA!L67,"")</f>
        <v/>
      </c>
      <c r="M67" s="17" t="str">
        <f>IFERROR(O!M67/SA!M67,"")</f>
        <v/>
      </c>
      <c r="N67" s="17" t="str">
        <f>IFERROR(O!N67/SA!N67,"")</f>
        <v/>
      </c>
      <c r="O67" s="17" t="str">
        <f>IFERROR(O!O67/SA!O67,"")</f>
        <v/>
      </c>
      <c r="P67" s="17" t="str">
        <f>IFERROR(O!P67/SA!P67,"")</f>
        <v/>
      </c>
      <c r="Q67" s="17" t="str">
        <f>IFERROR(O!Q67/SA!Q67,"")</f>
        <v/>
      </c>
      <c r="R67" s="17" t="str">
        <f>IFERROR(O!R67/SA!R67,"")</f>
        <v/>
      </c>
      <c r="S67" s="17" t="str">
        <f>IFERROR(O!S67/SA!S67,"")</f>
        <v/>
      </c>
      <c r="T67" s="17" t="str">
        <f>IFERROR(O!T67/SA!T67,"")</f>
        <v/>
      </c>
      <c r="U67" s="17" t="str">
        <f>IFERROR(O!U67/SA!U67,"")</f>
        <v/>
      </c>
      <c r="V67" s="17" t="str">
        <f>IFERROR(O!V67/SA!V67,"")</f>
        <v/>
      </c>
      <c r="W67" s="17" t="str">
        <f>IFERROR(O!W67/SA!W67,"")</f>
        <v/>
      </c>
      <c r="X67" s="17" t="str">
        <f>IFERROR(O!X67/SA!X67,"")</f>
        <v/>
      </c>
      <c r="Y67" s="17" t="str">
        <f>IFERROR(O!Y67/SA!Y67,"")</f>
        <v/>
      </c>
      <c r="Z67" s="17" t="str">
        <f>IFERROR(O!Z67/SA!Z67,"")</f>
        <v/>
      </c>
      <c r="AA67" s="17" t="str">
        <f>IFERROR(O!AA67/SA!AA67,"")</f>
        <v/>
      </c>
      <c r="AB67" s="17" t="str">
        <f>IFERROR(O!AB67/SA!AB67,"")</f>
        <v/>
      </c>
      <c r="AC67" s="17">
        <f>IFERROR(O!AC67/SA!AC67,"")</f>
        <v>0.92003787049738817</v>
      </c>
      <c r="AD67" s="17">
        <f>IFERROR(O!AD67/SA!AD67,"")</f>
        <v>0.92007421841266324</v>
      </c>
      <c r="AE67" s="17">
        <f>IFERROR(O!AE67/SA!AE67,"")</f>
        <v>0.91773610555712637</v>
      </c>
      <c r="AF67" s="17">
        <f>IFERROR(O!AF67/SA!AF67,"")</f>
        <v>0.91785652134286788</v>
      </c>
      <c r="AG67" s="23">
        <f>IFERROR(O!AG67/SA!AG67,"")</f>
        <v>0.92026324759562927</v>
      </c>
      <c r="AH67" s="23">
        <f>IFERROR(O!AH67/SA!AH67,"")</f>
        <v>0.91955696053475067</v>
      </c>
      <c r="AI67" s="23">
        <f>IFERROR(O!AI67/SA!AI67,"")</f>
        <v>0.91999892232296909</v>
      </c>
      <c r="AJ67" s="23">
        <f>IFERROR(O!AJ67/SA!AJ67,"")</f>
        <v>0.91976124025752104</v>
      </c>
      <c r="AK67" s="23">
        <f>IFERROR(O!AK67/SA!AK67,"")</f>
        <v>0.92254490570077141</v>
      </c>
      <c r="AL67" s="23">
        <f>IFERROR(O!AL67/SA!AL67,"")</f>
        <v>0.92247765942534821</v>
      </c>
      <c r="AM67" s="23">
        <f>IFERROR(O!AM67/SA!AM67,"")</f>
        <v>0.92227732744655322</v>
      </c>
      <c r="AN67" s="23">
        <f>IFERROR(O!AN67/SA!AN67,"")</f>
        <v>0.92140837590187263</v>
      </c>
      <c r="AO67" s="23">
        <f>IFERROR(O!AO67/SA!AO67,"")</f>
        <v>0.92008876371660475</v>
      </c>
      <c r="AP67" s="23">
        <f>IFERROR(O!AP67/SA!AP67,"")</f>
        <v>0.91980247783474844</v>
      </c>
      <c r="AQ67" s="23">
        <f>IFERROR(O!AQ67/SA!AQ67,"")</f>
        <v>0.9195624043795374</v>
      </c>
      <c r="AR67" s="23">
        <f>IFERROR(O!AR67/SA!AR67,"")</f>
        <v>0.9197552079829413</v>
      </c>
      <c r="AT67" s="16">
        <v>2010</v>
      </c>
      <c r="AU67" s="16">
        <v>1</v>
      </c>
      <c r="AV67" s="29">
        <v>0.92707008629843901</v>
      </c>
      <c r="AW67" s="29"/>
      <c r="AX67">
        <v>201001</v>
      </c>
      <c r="AY67" s="10">
        <v>0.91976124025752504</v>
      </c>
      <c r="AZ67" s="29"/>
      <c r="BA67" s="29"/>
    </row>
    <row r="68" spans="2:56" x14ac:dyDescent="0.25">
      <c r="B68" s="7">
        <v>2010</v>
      </c>
      <c r="C68" s="13">
        <v>2</v>
      </c>
      <c r="D68" s="9" t="str">
        <f>IFERROR(O!D68/SA!D68,"")</f>
        <v/>
      </c>
      <c r="E68" s="9" t="str">
        <f>IFERROR(O!E68/SA!E68,"")</f>
        <v/>
      </c>
      <c r="F68" s="9" t="str">
        <f>IFERROR(O!F68/SA!F68,"")</f>
        <v/>
      </c>
      <c r="G68" s="9" t="str">
        <f>IFERROR(O!G68/SA!G68,"")</f>
        <v/>
      </c>
      <c r="H68" s="9" t="str">
        <f>IFERROR(O!H68/SA!H68,"")</f>
        <v/>
      </c>
      <c r="I68" s="9" t="str">
        <f>IFERROR(O!I68/SA!I68,"")</f>
        <v/>
      </c>
      <c r="J68" s="9" t="str">
        <f>IFERROR(O!J68/SA!J68,"")</f>
        <v/>
      </c>
      <c r="K68" s="9" t="str">
        <f>IFERROR(O!K68/SA!K68,"")</f>
        <v/>
      </c>
      <c r="L68" s="9" t="str">
        <f>IFERROR(O!L68/SA!L68,"")</f>
        <v/>
      </c>
      <c r="M68" s="9" t="str">
        <f>IFERROR(O!M68/SA!M68,"")</f>
        <v/>
      </c>
      <c r="N68" s="9" t="str">
        <f>IFERROR(O!N68/SA!N68,"")</f>
        <v/>
      </c>
      <c r="O68" s="9" t="str">
        <f>IFERROR(O!O68/SA!O68,"")</f>
        <v/>
      </c>
      <c r="P68" s="9" t="str">
        <f>IFERROR(O!P68/SA!P68,"")</f>
        <v/>
      </c>
      <c r="Q68" s="9" t="str">
        <f>IFERROR(O!Q68/SA!Q68,"")</f>
        <v/>
      </c>
      <c r="R68" s="9" t="str">
        <f>IFERROR(O!R68/SA!R68,"")</f>
        <v/>
      </c>
      <c r="S68" s="9" t="str">
        <f>IFERROR(O!S68/SA!S68,"")</f>
        <v/>
      </c>
      <c r="T68" s="9" t="str">
        <f>IFERROR(O!T68/SA!T68,"")</f>
        <v/>
      </c>
      <c r="U68" s="9" t="str">
        <f>IFERROR(O!U68/SA!U68,"")</f>
        <v/>
      </c>
      <c r="V68" s="9" t="str">
        <f>IFERROR(O!V68/SA!V68,"")</f>
        <v/>
      </c>
      <c r="W68" s="9" t="str">
        <f>IFERROR(O!W68/SA!W68,"")</f>
        <v/>
      </c>
      <c r="X68" s="9" t="str">
        <f>IFERROR(O!X68/SA!X68,"")</f>
        <v/>
      </c>
      <c r="Y68" s="9" t="str">
        <f>IFERROR(O!Y68/SA!Y68,"")</f>
        <v/>
      </c>
      <c r="Z68" s="9" t="str">
        <f>IFERROR(O!Z68/SA!Z68,"")</f>
        <v/>
      </c>
      <c r="AA68" s="9" t="str">
        <f>IFERROR(O!AA68/SA!AA68,"")</f>
        <v/>
      </c>
      <c r="AB68" s="9" t="str">
        <f>IFERROR(O!AB68/SA!AB68,"")</f>
        <v/>
      </c>
      <c r="AC68" s="9" t="str">
        <f>IFERROR(O!AC68/SA!AC68,"")</f>
        <v/>
      </c>
      <c r="AD68" s="9">
        <f>IFERROR(O!AD68/SA!AD68,"")</f>
        <v>0.96208647932474578</v>
      </c>
      <c r="AE68" s="9">
        <f>IFERROR(O!AE68/SA!AE68,"")</f>
        <v>0.95917910148202767</v>
      </c>
      <c r="AF68" s="9">
        <f>IFERROR(O!AF68/SA!AF68,"")</f>
        <v>0.95950435859952388</v>
      </c>
      <c r="AG68" s="22">
        <f>IFERROR(O!AG68/SA!AG68,"")</f>
        <v>0.95913494619194795</v>
      </c>
      <c r="AH68" s="22">
        <f>IFERROR(O!AH68/SA!AH68,"")</f>
        <v>0.95975291008065189</v>
      </c>
      <c r="AI68" s="22">
        <f>IFERROR(O!AI68/SA!AI68,"")</f>
        <v>0.96113789098358793</v>
      </c>
      <c r="AJ68" s="22">
        <f>IFERROR(O!AJ68/SA!AJ68,"")</f>
        <v>0.96148959110796184</v>
      </c>
      <c r="AK68" s="22">
        <f>IFERROR(O!AK68/SA!AK68,"")</f>
        <v>0.96101799401754573</v>
      </c>
      <c r="AL68" s="22">
        <f>IFERROR(O!AL68/SA!AL68,"")</f>
        <v>0.95993182548903233</v>
      </c>
      <c r="AM68" s="22">
        <f>IFERROR(O!AM68/SA!AM68,"")</f>
        <v>0.9602441961331788</v>
      </c>
      <c r="AN68" s="22">
        <f>IFERROR(O!AN68/SA!AN68,"")</f>
        <v>0.96042832478680151</v>
      </c>
      <c r="AO68" s="22">
        <f>IFERROR(O!AO68/SA!AO68,"")</f>
        <v>0.96042519172474339</v>
      </c>
      <c r="AP68" s="22">
        <f>IFERROR(O!AP68/SA!AP68,"")</f>
        <v>0.96074481845099247</v>
      </c>
      <c r="AQ68" s="22">
        <f>IFERROR(O!AQ68/SA!AQ68,"")</f>
        <v>0.95992896707277975</v>
      </c>
      <c r="AR68" s="22">
        <f>IFERROR(O!AR68/SA!AR68,"")</f>
        <v>0.95979713831436209</v>
      </c>
      <c r="AT68" s="13"/>
      <c r="AU68" s="13">
        <v>2</v>
      </c>
      <c r="AV68" s="29">
        <v>0.95745841785285801</v>
      </c>
      <c r="AW68" s="29"/>
      <c r="AX68">
        <v>201002</v>
      </c>
      <c r="AY68" s="10">
        <v>0.96148959110796495</v>
      </c>
      <c r="AZ68" s="29"/>
      <c r="BA68" s="29"/>
    </row>
    <row r="69" spans="2:56" x14ac:dyDescent="0.25">
      <c r="B69" s="7">
        <v>2010</v>
      </c>
      <c r="C69" s="13">
        <v>3</v>
      </c>
      <c r="D69" s="9" t="str">
        <f>IFERROR(O!D69/SA!D69,"")</f>
        <v/>
      </c>
      <c r="E69" s="9" t="str">
        <f>IFERROR(O!E69/SA!E69,"")</f>
        <v/>
      </c>
      <c r="F69" s="9" t="str">
        <f>IFERROR(O!F69/SA!F69,"")</f>
        <v/>
      </c>
      <c r="G69" s="9" t="str">
        <f>IFERROR(O!G69/SA!G69,"")</f>
        <v/>
      </c>
      <c r="H69" s="9" t="str">
        <f>IFERROR(O!H69/SA!H69,"")</f>
        <v/>
      </c>
      <c r="I69" s="9" t="str">
        <f>IFERROR(O!I69/SA!I69,"")</f>
        <v/>
      </c>
      <c r="J69" s="9" t="str">
        <f>IFERROR(O!J69/SA!J69,"")</f>
        <v/>
      </c>
      <c r="K69" s="9" t="str">
        <f>IFERROR(O!K69/SA!K69,"")</f>
        <v/>
      </c>
      <c r="L69" s="9" t="str">
        <f>IFERROR(O!L69/SA!L69,"")</f>
        <v/>
      </c>
      <c r="M69" s="9" t="str">
        <f>IFERROR(O!M69/SA!M69,"")</f>
        <v/>
      </c>
      <c r="N69" s="9" t="str">
        <f>IFERROR(O!N69/SA!N69,"")</f>
        <v/>
      </c>
      <c r="O69" s="9" t="str">
        <f>IFERROR(O!O69/SA!O69,"")</f>
        <v/>
      </c>
      <c r="P69" s="9" t="str">
        <f>IFERROR(O!P69/SA!P69,"")</f>
        <v/>
      </c>
      <c r="Q69" s="9" t="str">
        <f>IFERROR(O!Q69/SA!Q69,"")</f>
        <v/>
      </c>
      <c r="R69" s="9" t="str">
        <f>IFERROR(O!R69/SA!R69,"")</f>
        <v/>
      </c>
      <c r="S69" s="9" t="str">
        <f>IFERROR(O!S69/SA!S69,"")</f>
        <v/>
      </c>
      <c r="T69" s="9" t="str">
        <f>IFERROR(O!T69/SA!T69,"")</f>
        <v/>
      </c>
      <c r="U69" s="9" t="str">
        <f>IFERROR(O!U69/SA!U69,"")</f>
        <v/>
      </c>
      <c r="V69" s="9" t="str">
        <f>IFERROR(O!V69/SA!V69,"")</f>
        <v/>
      </c>
      <c r="W69" s="9" t="str">
        <f>IFERROR(O!W69/SA!W69,"")</f>
        <v/>
      </c>
      <c r="X69" s="9" t="str">
        <f>IFERROR(O!X69/SA!X69,"")</f>
        <v/>
      </c>
      <c r="Y69" s="9" t="str">
        <f>IFERROR(O!Y69/SA!Y69,"")</f>
        <v/>
      </c>
      <c r="Z69" s="9" t="str">
        <f>IFERROR(O!Z69/SA!Z69,"")</f>
        <v/>
      </c>
      <c r="AA69" s="9" t="str">
        <f>IFERROR(O!AA69/SA!AA69,"")</f>
        <v/>
      </c>
      <c r="AB69" s="9" t="str">
        <f>IFERROR(O!AB69/SA!AB69,"")</f>
        <v/>
      </c>
      <c r="AC69" s="9" t="str">
        <f>IFERROR(O!AC69/SA!AC69,"")</f>
        <v/>
      </c>
      <c r="AD69" s="9" t="str">
        <f>IFERROR(O!AD69/SA!AD69,"")</f>
        <v/>
      </c>
      <c r="AE69" s="9">
        <f>IFERROR(O!AE69/SA!AE69,"")</f>
        <v>1.0678813468462132</v>
      </c>
      <c r="AF69" s="9">
        <f>IFERROR(O!AF69/SA!AF69,"")</f>
        <v>1.0688770098292304</v>
      </c>
      <c r="AG69" s="22">
        <f>IFERROR(O!AG69/SA!AG69,"")</f>
        <v>1.0683445395507656</v>
      </c>
      <c r="AH69" s="22">
        <f>IFERROR(O!AH69/SA!AH69,"")</f>
        <v>1.068484016522983</v>
      </c>
      <c r="AI69" s="22">
        <f>IFERROR(O!AI69/SA!AI69,"")</f>
        <v>1.0663322941384135</v>
      </c>
      <c r="AJ69" s="22">
        <f>IFERROR(O!AJ69/SA!AJ69,"")</f>
        <v>1.0635875171563296</v>
      </c>
      <c r="AK69" s="22">
        <f>IFERROR(O!AK69/SA!AK69,"")</f>
        <v>1.0627987183922185</v>
      </c>
      <c r="AL69" s="22">
        <f>IFERROR(O!AL69/SA!AL69,"")</f>
        <v>1.062611850781759</v>
      </c>
      <c r="AM69" s="22">
        <f>IFERROR(O!AM69/SA!AM69,"")</f>
        <v>1.0625692120685135</v>
      </c>
      <c r="AN69" s="22">
        <f>IFERROR(O!AN69/SA!AN69,"")</f>
        <v>1.0627230727660468</v>
      </c>
      <c r="AO69" s="22">
        <f>IFERROR(O!AO69/SA!AO69,"")</f>
        <v>1.0637492015577086</v>
      </c>
      <c r="AP69" s="22">
        <f>IFERROR(O!AP69/SA!AP69,"")</f>
        <v>1.0639951591189092</v>
      </c>
      <c r="AQ69" s="22">
        <f>IFERROR(O!AQ69/SA!AQ69,"")</f>
        <v>1.0644944540884291</v>
      </c>
      <c r="AR69" s="22">
        <f>IFERROR(O!AR69/SA!AR69,"")</f>
        <v>1.0646931480318771</v>
      </c>
      <c r="AT69" s="13"/>
      <c r="AU69" s="13">
        <v>3</v>
      </c>
      <c r="AV69" s="29">
        <v>1.0626486125907399</v>
      </c>
      <c r="AW69" s="29"/>
      <c r="AX69">
        <v>201003</v>
      </c>
      <c r="AY69" s="10">
        <v>1.06358751715633</v>
      </c>
      <c r="AZ69" s="29"/>
      <c r="BA69" s="29"/>
    </row>
    <row r="70" spans="2:56" x14ac:dyDescent="0.25">
      <c r="B70" s="7">
        <v>2010</v>
      </c>
      <c r="C70" s="13">
        <v>4</v>
      </c>
      <c r="D70" s="9" t="str">
        <f>IFERROR(O!D70/SA!D70,"")</f>
        <v/>
      </c>
      <c r="E70" s="9" t="str">
        <f>IFERROR(O!E70/SA!E70,"")</f>
        <v/>
      </c>
      <c r="F70" s="9" t="str">
        <f>IFERROR(O!F70/SA!F70,"")</f>
        <v/>
      </c>
      <c r="G70" s="9" t="str">
        <f>IFERROR(O!G70/SA!G70,"")</f>
        <v/>
      </c>
      <c r="H70" s="9" t="str">
        <f>IFERROR(O!H70/SA!H70,"")</f>
        <v/>
      </c>
      <c r="I70" s="9" t="str">
        <f>IFERROR(O!I70/SA!I70,"")</f>
        <v/>
      </c>
      <c r="J70" s="9" t="str">
        <f>IFERROR(O!J70/SA!J70,"")</f>
        <v/>
      </c>
      <c r="K70" s="9" t="str">
        <f>IFERROR(O!K70/SA!K70,"")</f>
        <v/>
      </c>
      <c r="L70" s="9" t="str">
        <f>IFERROR(O!L70/SA!L70,"")</f>
        <v/>
      </c>
      <c r="M70" s="9" t="str">
        <f>IFERROR(O!M70/SA!M70,"")</f>
        <v/>
      </c>
      <c r="N70" s="9" t="str">
        <f>IFERROR(O!N70/SA!N70,"")</f>
        <v/>
      </c>
      <c r="O70" s="9" t="str">
        <f>IFERROR(O!O70/SA!O70,"")</f>
        <v/>
      </c>
      <c r="P70" s="9" t="str">
        <f>IFERROR(O!P70/SA!P70,"")</f>
        <v/>
      </c>
      <c r="Q70" s="9" t="str">
        <f>IFERROR(O!Q70/SA!Q70,"")</f>
        <v/>
      </c>
      <c r="R70" s="9" t="str">
        <f>IFERROR(O!R70/SA!R70,"")</f>
        <v/>
      </c>
      <c r="S70" s="9" t="str">
        <f>IFERROR(O!S70/SA!S70,"")</f>
        <v/>
      </c>
      <c r="T70" s="9" t="str">
        <f>IFERROR(O!T70/SA!T70,"")</f>
        <v/>
      </c>
      <c r="U70" s="9" t="str">
        <f>IFERROR(O!U70/SA!U70,"")</f>
        <v/>
      </c>
      <c r="V70" s="9" t="str">
        <f>IFERROR(O!V70/SA!V70,"")</f>
        <v/>
      </c>
      <c r="W70" s="9" t="str">
        <f>IFERROR(O!W70/SA!W70,"")</f>
        <v/>
      </c>
      <c r="X70" s="9" t="str">
        <f>IFERROR(O!X70/SA!X70,"")</f>
        <v/>
      </c>
      <c r="Y70" s="9" t="str">
        <f>IFERROR(O!Y70/SA!Y70,"")</f>
        <v/>
      </c>
      <c r="Z70" s="9" t="str">
        <f>IFERROR(O!Z70/SA!Z70,"")</f>
        <v/>
      </c>
      <c r="AA70" s="9" t="str">
        <f>IFERROR(O!AA70/SA!AA70,"")</f>
        <v/>
      </c>
      <c r="AB70" s="9" t="str">
        <f>IFERROR(O!AB70/SA!AB70,"")</f>
        <v/>
      </c>
      <c r="AC70" s="9" t="str">
        <f>IFERROR(O!AC70/SA!AC70,"")</f>
        <v/>
      </c>
      <c r="AD70" s="9" t="str">
        <f>IFERROR(O!AD70/SA!AD70,"")</f>
        <v/>
      </c>
      <c r="AE70" s="9" t="str">
        <f>IFERROR(O!AE70/SA!AE70,"")</f>
        <v/>
      </c>
      <c r="AF70" s="9">
        <f>IFERROR(O!AF70/SA!AF70,"")</f>
        <v>1.0551522268145821</v>
      </c>
      <c r="AG70" s="22">
        <f>IFERROR(O!AG70/SA!AG70,"")</f>
        <v>1.0530743083567902</v>
      </c>
      <c r="AH70" s="22">
        <f>IFERROR(O!AH70/SA!AH70,"")</f>
        <v>1.0530411011448995</v>
      </c>
      <c r="AI70" s="22">
        <f>IFERROR(O!AI70/SA!AI70,"")</f>
        <v>1.0530464256945931</v>
      </c>
      <c r="AJ70" s="22">
        <f>IFERROR(O!AJ70/SA!AJ70,"")</f>
        <v>1.055771786616635</v>
      </c>
      <c r="AK70" s="22">
        <f>IFERROR(O!AK70/SA!AK70,"")</f>
        <v>1.0529398086118298</v>
      </c>
      <c r="AL70" s="22">
        <f>IFERROR(O!AL70/SA!AL70,"")</f>
        <v>1.0538541012119891</v>
      </c>
      <c r="AM70" s="22">
        <f>IFERROR(O!AM70/SA!AM70,"")</f>
        <v>1.0537405602805756</v>
      </c>
      <c r="AN70" s="22">
        <f>IFERROR(O!AN70/SA!AN70,"")</f>
        <v>1.0544912778746396</v>
      </c>
      <c r="AO70" s="22">
        <f>IFERROR(O!AO70/SA!AO70,"")</f>
        <v>1.0550614054077025</v>
      </c>
      <c r="AP70" s="22">
        <f>IFERROR(O!AP70/SA!AP70,"")</f>
        <v>1.0547747298911336</v>
      </c>
      <c r="AQ70" s="22">
        <f>IFERROR(O!AQ70/SA!AQ70,"")</f>
        <v>1.0559550293041613</v>
      </c>
      <c r="AR70" s="22">
        <f>IFERROR(O!AR70/SA!AR70,"")</f>
        <v>1.0555282440741411</v>
      </c>
      <c r="AT70" s="13"/>
      <c r="AU70" s="13">
        <v>4</v>
      </c>
      <c r="AV70" s="29">
        <v>1.05350130804274</v>
      </c>
      <c r="AW70" s="29"/>
      <c r="AX70">
        <v>201004</v>
      </c>
      <c r="AY70" s="10">
        <v>1.0557717866166401</v>
      </c>
      <c r="AZ70" s="29"/>
      <c r="BA70" s="29"/>
    </row>
    <row r="71" spans="2:56" x14ac:dyDescent="0.25">
      <c r="B71" s="15">
        <v>2011</v>
      </c>
      <c r="C71" s="16">
        <v>1</v>
      </c>
      <c r="D71" s="17" t="str">
        <f>IFERROR(O!D71/SA!D71,"")</f>
        <v/>
      </c>
      <c r="E71" s="17" t="str">
        <f>IFERROR(O!E71/SA!E71,"")</f>
        <v/>
      </c>
      <c r="F71" s="17" t="str">
        <f>IFERROR(O!F71/SA!F71,"")</f>
        <v/>
      </c>
      <c r="G71" s="17" t="str">
        <f>IFERROR(O!G71/SA!G71,"")</f>
        <v/>
      </c>
      <c r="H71" s="17" t="str">
        <f>IFERROR(O!H71/SA!H71,"")</f>
        <v/>
      </c>
      <c r="I71" s="17" t="str">
        <f>IFERROR(O!I71/SA!I71,"")</f>
        <v/>
      </c>
      <c r="J71" s="17" t="str">
        <f>IFERROR(O!J71/SA!J71,"")</f>
        <v/>
      </c>
      <c r="K71" s="17" t="str">
        <f>IFERROR(O!K71/SA!K71,"")</f>
        <v/>
      </c>
      <c r="L71" s="17" t="str">
        <f>IFERROR(O!L71/SA!L71,"")</f>
        <v/>
      </c>
      <c r="M71" s="17" t="str">
        <f>IFERROR(O!M71/SA!M71,"")</f>
        <v/>
      </c>
      <c r="N71" s="17" t="str">
        <f>IFERROR(O!N71/SA!N71,"")</f>
        <v/>
      </c>
      <c r="O71" s="17" t="str">
        <f>IFERROR(O!O71/SA!O71,"")</f>
        <v/>
      </c>
      <c r="P71" s="17" t="str">
        <f>IFERROR(O!P71/SA!P71,"")</f>
        <v/>
      </c>
      <c r="Q71" s="17" t="str">
        <f>IFERROR(O!Q71/SA!Q71,"")</f>
        <v/>
      </c>
      <c r="R71" s="17" t="str">
        <f>IFERROR(O!R71/SA!R71,"")</f>
        <v/>
      </c>
      <c r="S71" s="17" t="str">
        <f>IFERROR(O!S71/SA!S71,"")</f>
        <v/>
      </c>
      <c r="T71" s="17" t="str">
        <f>IFERROR(O!T71/SA!T71,"")</f>
        <v/>
      </c>
      <c r="U71" s="17" t="str">
        <f>IFERROR(O!U71/SA!U71,"")</f>
        <v/>
      </c>
      <c r="V71" s="17" t="str">
        <f>IFERROR(O!V71/SA!V71,"")</f>
        <v/>
      </c>
      <c r="W71" s="17" t="str">
        <f>IFERROR(O!W71/SA!W71,"")</f>
        <v/>
      </c>
      <c r="X71" s="17" t="str">
        <f>IFERROR(O!X71/SA!X71,"")</f>
        <v/>
      </c>
      <c r="Y71" s="17" t="str">
        <f>IFERROR(O!Y71/SA!Y71,"")</f>
        <v/>
      </c>
      <c r="Z71" s="17" t="str">
        <f>IFERROR(O!Z71/SA!Z71,"")</f>
        <v/>
      </c>
      <c r="AA71" s="17" t="str">
        <f>IFERROR(O!AA71/SA!AA71,"")</f>
        <v/>
      </c>
      <c r="AB71" s="17" t="str">
        <f>IFERROR(O!AB71/SA!AB71,"")</f>
        <v/>
      </c>
      <c r="AC71" s="17" t="str">
        <f>IFERROR(O!AC71/SA!AC71,"")</f>
        <v/>
      </c>
      <c r="AD71" s="17" t="str">
        <f>IFERROR(O!AD71/SA!AD71,"")</f>
        <v/>
      </c>
      <c r="AE71" s="17" t="str">
        <f>IFERROR(O!AE71/SA!AE71,"")</f>
        <v/>
      </c>
      <c r="AF71" s="17" t="str">
        <f>IFERROR(O!AF71/SA!AF71,"")</f>
        <v/>
      </c>
      <c r="AG71" s="23">
        <f>IFERROR(O!AG71/SA!AG71,"")</f>
        <v>0.91921725981445013</v>
      </c>
      <c r="AH71" s="23">
        <f>IFERROR(O!AH71/SA!AH71,"")</f>
        <v>0.91832044584348749</v>
      </c>
      <c r="AI71" s="23">
        <f>IFERROR(O!AI71/SA!AI71,"")</f>
        <v>0.9190375562435521</v>
      </c>
      <c r="AJ71" s="23">
        <f>IFERROR(O!AJ71/SA!AJ71,"")</f>
        <v>0.91891629994334079</v>
      </c>
      <c r="AK71" s="23">
        <f>IFERROR(O!AK71/SA!AK71,"")</f>
        <v>0.92303431048483819</v>
      </c>
      <c r="AL71" s="23">
        <f>IFERROR(O!AL71/SA!AL71,"")</f>
        <v>0.92402779277094826</v>
      </c>
      <c r="AM71" s="23">
        <f>IFERROR(O!AM71/SA!AM71,"")</f>
        <v>0.92381148782699751</v>
      </c>
      <c r="AN71" s="23">
        <f>IFERROR(O!AN71/SA!AN71,"")</f>
        <v>0.92300183545735881</v>
      </c>
      <c r="AO71" s="23">
        <f>IFERROR(O!AO71/SA!AO71,"")</f>
        <v>0.92094728767729217</v>
      </c>
      <c r="AP71" s="23">
        <f>IFERROR(O!AP71/SA!AP71,"")</f>
        <v>0.92017132066581142</v>
      </c>
      <c r="AQ71" s="23">
        <f>IFERROR(O!AQ71/SA!AQ71,"")</f>
        <v>0.91973726797399458</v>
      </c>
      <c r="AR71" s="23">
        <f>IFERROR(O!AR71/SA!AR71,"")</f>
        <v>0.92017574027674909</v>
      </c>
      <c r="AT71" s="16">
        <v>2011</v>
      </c>
      <c r="AU71" s="16">
        <v>1</v>
      </c>
      <c r="AV71" s="29">
        <v>0.92749396311536203</v>
      </c>
      <c r="AW71" s="29"/>
      <c r="AX71">
        <v>201101</v>
      </c>
      <c r="AY71" s="10">
        <v>0.91891629994334301</v>
      </c>
      <c r="AZ71" s="29"/>
      <c r="BA71" s="29"/>
    </row>
    <row r="72" spans="2:56" x14ac:dyDescent="0.25">
      <c r="B72" s="7">
        <v>2011</v>
      </c>
      <c r="C72" s="13">
        <v>2</v>
      </c>
      <c r="D72" s="9" t="str">
        <f>IFERROR(O!D72/SA!D72,"")</f>
        <v/>
      </c>
      <c r="E72" s="9" t="str">
        <f>IFERROR(O!E72/SA!E72,"")</f>
        <v/>
      </c>
      <c r="F72" s="9" t="str">
        <f>IFERROR(O!F72/SA!F72,"")</f>
        <v/>
      </c>
      <c r="G72" s="9" t="str">
        <f>IFERROR(O!G72/SA!G72,"")</f>
        <v/>
      </c>
      <c r="H72" s="9" t="str">
        <f>IFERROR(O!H72/SA!H72,"")</f>
        <v/>
      </c>
      <c r="I72" s="9" t="str">
        <f>IFERROR(O!I72/SA!I72,"")</f>
        <v/>
      </c>
      <c r="J72" s="9" t="str">
        <f>IFERROR(O!J72/SA!J72,"")</f>
        <v/>
      </c>
      <c r="K72" s="9" t="str">
        <f>IFERROR(O!K72/SA!K72,"")</f>
        <v/>
      </c>
      <c r="L72" s="9" t="str">
        <f>IFERROR(O!L72/SA!L72,"")</f>
        <v/>
      </c>
      <c r="M72" s="9" t="str">
        <f>IFERROR(O!M72/SA!M72,"")</f>
        <v/>
      </c>
      <c r="N72" s="9" t="str">
        <f>IFERROR(O!N72/SA!N72,"")</f>
        <v/>
      </c>
      <c r="O72" s="9" t="str">
        <f>IFERROR(O!O72/SA!O72,"")</f>
        <v/>
      </c>
      <c r="P72" s="9" t="str">
        <f>IFERROR(O!P72/SA!P72,"")</f>
        <v/>
      </c>
      <c r="Q72" s="9" t="str">
        <f>IFERROR(O!Q72/SA!Q72,"")</f>
        <v/>
      </c>
      <c r="R72" s="9" t="str">
        <f>IFERROR(O!R72/SA!R72,"")</f>
        <v/>
      </c>
      <c r="S72" s="9" t="str">
        <f>IFERROR(O!S72/SA!S72,"")</f>
        <v/>
      </c>
      <c r="T72" s="9" t="str">
        <f>IFERROR(O!T72/SA!T72,"")</f>
        <v/>
      </c>
      <c r="U72" s="9" t="str">
        <f>IFERROR(O!U72/SA!U72,"")</f>
        <v/>
      </c>
      <c r="V72" s="9" t="str">
        <f>IFERROR(O!V72/SA!V72,"")</f>
        <v/>
      </c>
      <c r="W72" s="9" t="str">
        <f>IFERROR(O!W72/SA!W72,"")</f>
        <v/>
      </c>
      <c r="X72" s="9" t="str">
        <f>IFERROR(O!X72/SA!X72,"")</f>
        <v/>
      </c>
      <c r="Y72" s="9" t="str">
        <f>IFERROR(O!Y72/SA!Y72,"")</f>
        <v/>
      </c>
      <c r="Z72" s="9" t="str">
        <f>IFERROR(O!Z72/SA!Z72,"")</f>
        <v/>
      </c>
      <c r="AA72" s="9" t="str">
        <f>IFERROR(O!AA72/SA!AA72,"")</f>
        <v/>
      </c>
      <c r="AB72" s="9" t="str">
        <f>IFERROR(O!AB72/SA!AB72,"")</f>
        <v/>
      </c>
      <c r="AC72" s="9" t="str">
        <f>IFERROR(O!AC72/SA!AC72,"")</f>
        <v/>
      </c>
      <c r="AD72" s="9" t="str">
        <f>IFERROR(O!AD72/SA!AD72,"")</f>
        <v/>
      </c>
      <c r="AE72" s="9" t="str">
        <f>IFERROR(O!AE72/SA!AE72,"")</f>
        <v/>
      </c>
      <c r="AF72" s="9" t="str">
        <f>IFERROR(O!AF72/SA!AF72,"")</f>
        <v/>
      </c>
      <c r="AG72" s="22" t="str">
        <f>IFERROR(O!AG72/SA!AG72,"")</f>
        <v/>
      </c>
      <c r="AH72" s="22">
        <f>IFERROR(O!AH72/SA!AH72,"")</f>
        <v>0.95980607527810857</v>
      </c>
      <c r="AI72" s="22">
        <f>IFERROR(O!AI72/SA!AI72,"")</f>
        <v>0.96204221976476367</v>
      </c>
      <c r="AJ72" s="22">
        <f>IFERROR(O!AJ72/SA!AJ72,"")</f>
        <v>0.9618140600749886</v>
      </c>
      <c r="AK72" s="22">
        <f>IFERROR(O!AK72/SA!AK72,"")</f>
        <v>0.96145781144106846</v>
      </c>
      <c r="AL72" s="22">
        <f>IFERROR(O!AL72/SA!AL72,"")</f>
        <v>0.95877186098641376</v>
      </c>
      <c r="AM72" s="22">
        <f>IFERROR(O!AM72/SA!AM72,"")</f>
        <v>0.95931991267825956</v>
      </c>
      <c r="AN72" s="22">
        <f>IFERROR(O!AN72/SA!AN72,"")</f>
        <v>0.95949136857578077</v>
      </c>
      <c r="AO72" s="22">
        <f>IFERROR(O!AO72/SA!AO72,"")</f>
        <v>0.95979940555161114</v>
      </c>
      <c r="AP72" s="22">
        <f>IFERROR(O!AP72/SA!AP72,"")</f>
        <v>0.96087501424152144</v>
      </c>
      <c r="AQ72" s="22">
        <f>IFERROR(O!AQ72/SA!AQ72,"")</f>
        <v>0.95834692995378234</v>
      </c>
      <c r="AR72" s="22">
        <f>IFERROR(O!AR72/SA!AR72,"")</f>
        <v>0.95831369994230575</v>
      </c>
      <c r="AT72" s="13"/>
      <c r="AU72" s="13">
        <v>2</v>
      </c>
      <c r="AV72" s="29">
        <v>0.95597859414845598</v>
      </c>
      <c r="AW72" s="29"/>
      <c r="AX72">
        <v>201102</v>
      </c>
      <c r="AY72" s="10">
        <v>0.96181406007498604</v>
      </c>
      <c r="AZ72" s="29"/>
      <c r="BA72" s="29"/>
    </row>
    <row r="73" spans="2:56" x14ac:dyDescent="0.25">
      <c r="B73" s="7">
        <v>2011</v>
      </c>
      <c r="C73" s="13">
        <v>3</v>
      </c>
      <c r="D73" s="9" t="str">
        <f>IFERROR(O!D73/SA!D73,"")</f>
        <v/>
      </c>
      <c r="E73" s="9" t="str">
        <f>IFERROR(O!E73/SA!E73,"")</f>
        <v/>
      </c>
      <c r="F73" s="9" t="str">
        <f>IFERROR(O!F73/SA!F73,"")</f>
        <v/>
      </c>
      <c r="G73" s="9" t="str">
        <f>IFERROR(O!G73/SA!G73,"")</f>
        <v/>
      </c>
      <c r="H73" s="9" t="str">
        <f>IFERROR(O!H73/SA!H73,"")</f>
        <v/>
      </c>
      <c r="I73" s="9" t="str">
        <f>IFERROR(O!I73/SA!I73,"")</f>
        <v/>
      </c>
      <c r="J73" s="9" t="str">
        <f>IFERROR(O!J73/SA!J73,"")</f>
        <v/>
      </c>
      <c r="K73" s="9" t="str">
        <f>IFERROR(O!K73/SA!K73,"")</f>
        <v/>
      </c>
      <c r="L73" s="9" t="str">
        <f>IFERROR(O!L73/SA!L73,"")</f>
        <v/>
      </c>
      <c r="M73" s="9" t="str">
        <f>IFERROR(O!M73/SA!M73,"")</f>
        <v/>
      </c>
      <c r="N73" s="9" t="str">
        <f>IFERROR(O!N73/SA!N73,"")</f>
        <v/>
      </c>
      <c r="O73" s="9" t="str">
        <f>IFERROR(O!O73/SA!O73,"")</f>
        <v/>
      </c>
      <c r="P73" s="9" t="str">
        <f>IFERROR(O!P73/SA!P73,"")</f>
        <v/>
      </c>
      <c r="Q73" s="9" t="str">
        <f>IFERROR(O!Q73/SA!Q73,"")</f>
        <v/>
      </c>
      <c r="R73" s="9" t="str">
        <f>IFERROR(O!R73/SA!R73,"")</f>
        <v/>
      </c>
      <c r="S73" s="9" t="str">
        <f>IFERROR(O!S73/SA!S73,"")</f>
        <v/>
      </c>
      <c r="T73" s="9" t="str">
        <f>IFERROR(O!T73/SA!T73,"")</f>
        <v/>
      </c>
      <c r="U73" s="9" t="str">
        <f>IFERROR(O!U73/SA!U73,"")</f>
        <v/>
      </c>
      <c r="V73" s="9" t="str">
        <f>IFERROR(O!V73/SA!V73,"")</f>
        <v/>
      </c>
      <c r="W73" s="9" t="str">
        <f>IFERROR(O!W73/SA!W73,"")</f>
        <v/>
      </c>
      <c r="X73" s="9" t="str">
        <f>IFERROR(O!X73/SA!X73,"")</f>
        <v/>
      </c>
      <c r="Y73" s="9" t="str">
        <f>IFERROR(O!Y73/SA!Y73,"")</f>
        <v/>
      </c>
      <c r="Z73" s="9" t="str">
        <f>IFERROR(O!Z73/SA!Z73,"")</f>
        <v/>
      </c>
      <c r="AA73" s="9" t="str">
        <f>IFERROR(O!AA73/SA!AA73,"")</f>
        <v/>
      </c>
      <c r="AB73" s="9" t="str">
        <f>IFERROR(O!AB73/SA!AB73,"")</f>
        <v/>
      </c>
      <c r="AC73" s="9" t="str">
        <f>IFERROR(O!AC73/SA!AC73,"")</f>
        <v/>
      </c>
      <c r="AD73" s="9" t="str">
        <f>IFERROR(O!AD73/SA!AD73,"")</f>
        <v/>
      </c>
      <c r="AE73" s="9" t="str">
        <f>IFERROR(O!AE73/SA!AE73,"")</f>
        <v/>
      </c>
      <c r="AF73" s="9" t="str">
        <f>IFERROR(O!AF73/SA!AF73,"")</f>
        <v/>
      </c>
      <c r="AG73" s="22" t="str">
        <f>IFERROR(O!AG73/SA!AG73,"")</f>
        <v/>
      </c>
      <c r="AH73" s="22" t="str">
        <f>IFERROR(O!AH73/SA!AH73,"")</f>
        <v/>
      </c>
      <c r="AI73" s="22">
        <f>IFERROR(O!AI73/SA!AI73,"")</f>
        <v>1.0648551480577941</v>
      </c>
      <c r="AJ73" s="22">
        <f>IFERROR(O!AJ73/SA!AJ73,"")</f>
        <v>1.0617188314300499</v>
      </c>
      <c r="AK73" s="22">
        <f>IFERROR(O!AK73/SA!AK73,"")</f>
        <v>1.0604316191059864</v>
      </c>
      <c r="AL73" s="22">
        <f>IFERROR(O!AL73/SA!AL73,"")</f>
        <v>1.0604060960965163</v>
      </c>
      <c r="AM73" s="22">
        <f>IFERROR(O!AM73/SA!AM73,"")</f>
        <v>1.060173936523916</v>
      </c>
      <c r="AN73" s="22">
        <f>IFERROR(O!AN73/SA!AN73,"")</f>
        <v>1.059735867534906</v>
      </c>
      <c r="AO73" s="22">
        <f>IFERROR(O!AO73/SA!AO73,"")</f>
        <v>1.0607071079191106</v>
      </c>
      <c r="AP73" s="22">
        <f>IFERROR(O!AP73/SA!AP73,"")</f>
        <v>1.0607813657383967</v>
      </c>
      <c r="AQ73" s="22">
        <f>IFERROR(O!AQ73/SA!AQ73,"")</f>
        <v>1.0633322726574468</v>
      </c>
      <c r="AR73" s="22">
        <f>IFERROR(O!AR73/SA!AR73,"")</f>
        <v>1.063416381624861</v>
      </c>
      <c r="AT73" s="13"/>
      <c r="AU73" s="13">
        <v>3</v>
      </c>
      <c r="AV73" s="29">
        <v>1.06137429796448</v>
      </c>
      <c r="AW73" s="29"/>
      <c r="AX73">
        <v>201103</v>
      </c>
      <c r="AY73" s="10">
        <v>1.0617188314300501</v>
      </c>
      <c r="AZ73" s="29"/>
      <c r="BA73" s="29"/>
    </row>
    <row r="74" spans="2:56" x14ac:dyDescent="0.25">
      <c r="B74" s="7">
        <v>2011</v>
      </c>
      <c r="C74" s="13">
        <v>4</v>
      </c>
      <c r="D74" s="9" t="str">
        <f>IFERROR(O!D74/SA!D74,"")</f>
        <v/>
      </c>
      <c r="E74" s="9" t="str">
        <f>IFERROR(O!E74/SA!E74,"")</f>
        <v/>
      </c>
      <c r="F74" s="9" t="str">
        <f>IFERROR(O!F74/SA!F74,"")</f>
        <v/>
      </c>
      <c r="G74" s="9" t="str">
        <f>IFERROR(O!G74/SA!G74,"")</f>
        <v/>
      </c>
      <c r="H74" s="9" t="str">
        <f>IFERROR(O!H74/SA!H74,"")</f>
        <v/>
      </c>
      <c r="I74" s="9" t="str">
        <f>IFERROR(O!I74/SA!I74,"")</f>
        <v/>
      </c>
      <c r="J74" s="9" t="str">
        <f>IFERROR(O!J74/SA!J74,"")</f>
        <v/>
      </c>
      <c r="K74" s="9" t="str">
        <f>IFERROR(O!K74/SA!K74,"")</f>
        <v/>
      </c>
      <c r="L74" s="9" t="str">
        <f>IFERROR(O!L74/SA!L74,"")</f>
        <v/>
      </c>
      <c r="M74" s="9" t="str">
        <f>IFERROR(O!M74/SA!M74,"")</f>
        <v/>
      </c>
      <c r="N74" s="9" t="str">
        <f>IFERROR(O!N74/SA!N74,"")</f>
        <v/>
      </c>
      <c r="O74" s="9" t="str">
        <f>IFERROR(O!O74/SA!O74,"")</f>
        <v/>
      </c>
      <c r="P74" s="9" t="str">
        <f>IFERROR(O!P74/SA!P74,"")</f>
        <v/>
      </c>
      <c r="Q74" s="9" t="str">
        <f>IFERROR(O!Q74/SA!Q74,"")</f>
        <v/>
      </c>
      <c r="R74" s="9" t="str">
        <f>IFERROR(O!R74/SA!R74,"")</f>
        <v/>
      </c>
      <c r="S74" s="9" t="str">
        <f>IFERROR(O!S74/SA!S74,"")</f>
        <v/>
      </c>
      <c r="T74" s="9" t="str">
        <f>IFERROR(O!T74/SA!T74,"")</f>
        <v/>
      </c>
      <c r="U74" s="9" t="str">
        <f>IFERROR(O!U74/SA!U74,"")</f>
        <v/>
      </c>
      <c r="V74" s="9" t="str">
        <f>IFERROR(O!V74/SA!V74,"")</f>
        <v/>
      </c>
      <c r="W74" s="9" t="str">
        <f>IFERROR(O!W74/SA!W74,"")</f>
        <v/>
      </c>
      <c r="X74" s="9" t="str">
        <f>IFERROR(O!X74/SA!X74,"")</f>
        <v/>
      </c>
      <c r="Y74" s="9" t="str">
        <f>IFERROR(O!Y74/SA!Y74,"")</f>
        <v/>
      </c>
      <c r="Z74" s="9" t="str">
        <f>IFERROR(O!Z74/SA!Z74,"")</f>
        <v/>
      </c>
      <c r="AA74" s="9" t="str">
        <f>IFERROR(O!AA74/SA!AA74,"")</f>
        <v/>
      </c>
      <c r="AB74" s="9" t="str">
        <f>IFERROR(O!AB74/SA!AB74,"")</f>
        <v/>
      </c>
      <c r="AC74" s="9" t="str">
        <f>IFERROR(O!AC74/SA!AC74,"")</f>
        <v/>
      </c>
      <c r="AD74" s="9" t="str">
        <f>IFERROR(O!AD74/SA!AD74,"")</f>
        <v/>
      </c>
      <c r="AE74" s="9" t="str">
        <f>IFERROR(O!AE74/SA!AE74,"")</f>
        <v/>
      </c>
      <c r="AF74" s="9" t="str">
        <f>IFERROR(O!AF74/SA!AF74,"")</f>
        <v/>
      </c>
      <c r="AG74" s="22" t="str">
        <f>IFERROR(O!AG74/SA!AG74,"")</f>
        <v/>
      </c>
      <c r="AH74" s="22" t="str">
        <f>IFERROR(O!AH74/SA!AH74,"")</f>
        <v/>
      </c>
      <c r="AI74" s="22" t="str">
        <f>IFERROR(O!AI74/SA!AI74,"")</f>
        <v/>
      </c>
      <c r="AJ74" s="22">
        <f>IFERROR(O!AJ74/SA!AJ74,"")</f>
        <v>1.0526985712957682</v>
      </c>
      <c r="AK74" s="22">
        <f>IFERROR(O!AK74/SA!AK74,"")</f>
        <v>1.0479747503399135</v>
      </c>
      <c r="AL74" s="22">
        <f>IFERROR(O!AL74/SA!AL74,"")</f>
        <v>1.0493722423721665</v>
      </c>
      <c r="AM74" s="22">
        <f>IFERROR(O!AM74/SA!AM74,"")</f>
        <v>1.0491644208617361</v>
      </c>
      <c r="AN74" s="22">
        <f>IFERROR(O!AN74/SA!AN74,"")</f>
        <v>1.0501938472759116</v>
      </c>
      <c r="AO74" s="22">
        <f>IFERROR(O!AO74/SA!AO74,"")</f>
        <v>1.0513481211728219</v>
      </c>
      <c r="AP74" s="22">
        <f>IFERROR(O!AP74/SA!AP74,"")</f>
        <v>1.0510000926228011</v>
      </c>
      <c r="AQ74" s="22">
        <f>IFERROR(O!AQ74/SA!AQ74,"")</f>
        <v>1.0515304433676815</v>
      </c>
      <c r="AR74" s="22">
        <f>IFERROR(O!AR74/SA!AR74,"")</f>
        <v>1.0507820503288745</v>
      </c>
      <c r="AT74" s="13"/>
      <c r="AU74" s="13">
        <v>4</v>
      </c>
      <c r="AV74" s="29">
        <v>1.05584360641514</v>
      </c>
      <c r="AW74" s="29"/>
      <c r="AX74">
        <v>201104</v>
      </c>
      <c r="AY74" s="10">
        <v>1.0526985712957699</v>
      </c>
      <c r="AZ74" s="29"/>
      <c r="BA74" s="29"/>
    </row>
    <row r="75" spans="2:56" x14ac:dyDescent="0.25">
      <c r="B75" s="15">
        <v>2012</v>
      </c>
      <c r="C75" s="16">
        <v>1</v>
      </c>
      <c r="D75" s="17" t="str">
        <f>IFERROR(O!D75/SA!D75,"")</f>
        <v/>
      </c>
      <c r="E75" s="17" t="str">
        <f>IFERROR(O!E75/SA!E75,"")</f>
        <v/>
      </c>
      <c r="F75" s="17" t="str">
        <f>IFERROR(O!F75/SA!F75,"")</f>
        <v/>
      </c>
      <c r="G75" s="17" t="str">
        <f>IFERROR(O!G75/SA!G75,"")</f>
        <v/>
      </c>
      <c r="H75" s="17" t="str">
        <f>IFERROR(O!H75/SA!H75,"")</f>
        <v/>
      </c>
      <c r="I75" s="17" t="str">
        <f>IFERROR(O!I75/SA!I75,"")</f>
        <v/>
      </c>
      <c r="J75" s="17" t="str">
        <f>IFERROR(O!J75/SA!J75,"")</f>
        <v/>
      </c>
      <c r="K75" s="17" t="str">
        <f>IFERROR(O!K75/SA!K75,"")</f>
        <v/>
      </c>
      <c r="L75" s="17" t="str">
        <f>IFERROR(O!L75/SA!L75,"")</f>
        <v/>
      </c>
      <c r="M75" s="17" t="str">
        <f>IFERROR(O!M75/SA!M75,"")</f>
        <v/>
      </c>
      <c r="N75" s="17" t="str">
        <f>IFERROR(O!N75/SA!N75,"")</f>
        <v/>
      </c>
      <c r="O75" s="17" t="str">
        <f>IFERROR(O!O75/SA!O75,"")</f>
        <v/>
      </c>
      <c r="P75" s="17" t="str">
        <f>IFERROR(O!P75/SA!P75,"")</f>
        <v/>
      </c>
      <c r="Q75" s="17" t="str">
        <f>IFERROR(O!Q75/SA!Q75,"")</f>
        <v/>
      </c>
      <c r="R75" s="17" t="str">
        <f>IFERROR(O!R75/SA!R75,"")</f>
        <v/>
      </c>
      <c r="S75" s="17" t="str">
        <f>IFERROR(O!S75/SA!S75,"")</f>
        <v/>
      </c>
      <c r="T75" s="17" t="str">
        <f>IFERROR(O!T75/SA!T75,"")</f>
        <v/>
      </c>
      <c r="U75" s="17" t="str">
        <f>IFERROR(O!U75/SA!U75,"")</f>
        <v/>
      </c>
      <c r="V75" s="17" t="str">
        <f>IFERROR(O!V75/SA!V75,"")</f>
        <v/>
      </c>
      <c r="W75" s="17" t="str">
        <f>IFERROR(O!W75/SA!W75,"")</f>
        <v/>
      </c>
      <c r="X75" s="17" t="str">
        <f>IFERROR(O!X75/SA!X75,"")</f>
        <v/>
      </c>
      <c r="Y75" s="17" t="str">
        <f>IFERROR(O!Y75/SA!Y75,"")</f>
        <v/>
      </c>
      <c r="Z75" s="17" t="str">
        <f>IFERROR(O!Z75/SA!Z75,"")</f>
        <v/>
      </c>
      <c r="AA75" s="17" t="str">
        <f>IFERROR(O!AA75/SA!AA75,"")</f>
        <v/>
      </c>
      <c r="AB75" s="17" t="str">
        <f>IFERROR(O!AB75/SA!AB75,"")</f>
        <v/>
      </c>
      <c r="AC75" s="17" t="str">
        <f>IFERROR(O!AC75/SA!AC75,"")</f>
        <v/>
      </c>
      <c r="AD75" s="17" t="str">
        <f>IFERROR(O!AD75/SA!AD75,"")</f>
        <v/>
      </c>
      <c r="AE75" s="17" t="str">
        <f>IFERROR(O!AE75/SA!AE75,"")</f>
        <v/>
      </c>
      <c r="AF75" s="17" t="str">
        <f>IFERROR(O!AF75/SA!AF75,"")</f>
        <v/>
      </c>
      <c r="AG75" s="23" t="str">
        <f>IFERROR(O!AG75/SA!AG75,"")</f>
        <v/>
      </c>
      <c r="AH75" s="23" t="str">
        <f>IFERROR(O!AH75/SA!AH75,"")</f>
        <v/>
      </c>
      <c r="AI75" s="23" t="str">
        <f>IFERROR(O!AI75/SA!AI75,"")</f>
        <v/>
      </c>
      <c r="AJ75" s="23" t="str">
        <f>IFERROR(O!AJ75/SA!AJ75,"")</f>
        <v/>
      </c>
      <c r="AK75" s="23">
        <f>IFERROR(O!AK75/SA!AK75,"")</f>
        <v>0.93673747239380822</v>
      </c>
      <c r="AL75" s="23">
        <f>IFERROR(O!AL75/SA!AL75,"")</f>
        <v>0.94016539012332645</v>
      </c>
      <c r="AM75" s="23">
        <f>IFERROR(O!AM75/SA!AM75,"")</f>
        <v>0.9400011340481339</v>
      </c>
      <c r="AN75" s="23">
        <f>IFERROR(O!AN75/SA!AN75,"")</f>
        <v>0.93921005465990093</v>
      </c>
      <c r="AO75" s="23">
        <f>IFERROR(O!AO75/SA!AO75,"")</f>
        <v>0.9367491860332684</v>
      </c>
      <c r="AP75" s="23">
        <f>IFERROR(O!AP75/SA!AP75,"")</f>
        <v>0.93559533081543644</v>
      </c>
      <c r="AQ75" s="23">
        <f>IFERROR(O!AQ75/SA!AQ75,"")</f>
        <v>0.93521437534216656</v>
      </c>
      <c r="AR75" s="23">
        <f>IFERROR(O!AR75/SA!AR75,"")</f>
        <v>0.93591167281476839</v>
      </c>
      <c r="AT75" s="16">
        <v>2012</v>
      </c>
      <c r="AU75" s="16">
        <v>1</v>
      </c>
      <c r="AV75" s="29">
        <v>0.92823166929879997</v>
      </c>
      <c r="AW75" s="29"/>
      <c r="AX75">
        <v>201201</v>
      </c>
      <c r="AY75" s="174">
        <f>AN75</f>
        <v>0.93921005465990093</v>
      </c>
      <c r="AZ75" s="29"/>
      <c r="BA75" s="29"/>
    </row>
    <row r="76" spans="2:56" x14ac:dyDescent="0.25">
      <c r="B76" s="7">
        <v>2012</v>
      </c>
      <c r="C76" s="13">
        <v>2</v>
      </c>
      <c r="D76" s="9" t="str">
        <f>IFERROR(O!D76/SA!D76,"")</f>
        <v/>
      </c>
      <c r="E76" s="9" t="str">
        <f>IFERROR(O!E76/SA!E76,"")</f>
        <v/>
      </c>
      <c r="F76" s="9" t="str">
        <f>IFERROR(O!F76/SA!F76,"")</f>
        <v/>
      </c>
      <c r="G76" s="9" t="str">
        <f>IFERROR(O!G76/SA!G76,"")</f>
        <v/>
      </c>
      <c r="H76" s="9" t="str">
        <f>IFERROR(O!H76/SA!H76,"")</f>
        <v/>
      </c>
      <c r="I76" s="9" t="str">
        <f>IFERROR(O!I76/SA!I76,"")</f>
        <v/>
      </c>
      <c r="J76" s="9" t="str">
        <f>IFERROR(O!J76/SA!J76,"")</f>
        <v/>
      </c>
      <c r="K76" s="9" t="str">
        <f>IFERROR(O!K76/SA!K76,"")</f>
        <v/>
      </c>
      <c r="L76" s="9" t="str">
        <f>IFERROR(O!L76/SA!L76,"")</f>
        <v/>
      </c>
      <c r="M76" s="9" t="str">
        <f>IFERROR(O!M76/SA!M76,"")</f>
        <v/>
      </c>
      <c r="N76" s="9" t="str">
        <f>IFERROR(O!N76/SA!N76,"")</f>
        <v/>
      </c>
      <c r="O76" s="9" t="str">
        <f>IFERROR(O!O76/SA!O76,"")</f>
        <v/>
      </c>
      <c r="P76" s="9" t="str">
        <f>IFERROR(O!P76/SA!P76,"")</f>
        <v/>
      </c>
      <c r="Q76" s="9" t="str">
        <f>IFERROR(O!Q76/SA!Q76,"")</f>
        <v/>
      </c>
      <c r="R76" s="9" t="str">
        <f>IFERROR(O!R76/SA!R76,"")</f>
        <v/>
      </c>
      <c r="S76" s="9" t="str">
        <f>IFERROR(O!S76/SA!S76,"")</f>
        <v/>
      </c>
      <c r="T76" s="9" t="str">
        <f>IFERROR(O!T76/SA!T76,"")</f>
        <v/>
      </c>
      <c r="U76" s="9" t="str">
        <f>IFERROR(O!U76/SA!U76,"")</f>
        <v/>
      </c>
      <c r="V76" s="9" t="str">
        <f>IFERROR(O!V76/SA!V76,"")</f>
        <v/>
      </c>
      <c r="W76" s="9" t="str">
        <f>IFERROR(O!W76/SA!W76,"")</f>
        <v/>
      </c>
      <c r="X76" s="9" t="str">
        <f>IFERROR(O!X76/SA!X76,"")</f>
        <v/>
      </c>
      <c r="Y76" s="9" t="str">
        <f>IFERROR(O!Y76/SA!Y76,"")</f>
        <v/>
      </c>
      <c r="Z76" s="9" t="str">
        <f>IFERROR(O!Z76/SA!Z76,"")</f>
        <v/>
      </c>
      <c r="AA76" s="9" t="str">
        <f>IFERROR(O!AA76/SA!AA76,"")</f>
        <v/>
      </c>
      <c r="AB76" s="9" t="str">
        <f>IFERROR(O!AB76/SA!AB76,"")</f>
        <v/>
      </c>
      <c r="AC76" s="9" t="str">
        <f>IFERROR(O!AC76/SA!AC76,"")</f>
        <v/>
      </c>
      <c r="AD76" s="9" t="str">
        <f>IFERROR(O!AD76/SA!AD76,"")</f>
        <v/>
      </c>
      <c r="AE76" s="9" t="str">
        <f>IFERROR(O!AE76/SA!AE76,"")</f>
        <v/>
      </c>
      <c r="AF76" s="9" t="str">
        <f>IFERROR(O!AF76/SA!AF76,"")</f>
        <v/>
      </c>
      <c r="AG76" s="22" t="str">
        <f>IFERROR(O!AG76/SA!AG76,"")</f>
        <v/>
      </c>
      <c r="AH76" s="22" t="str">
        <f>IFERROR(O!AH76/SA!AH76,"")</f>
        <v/>
      </c>
      <c r="AI76" s="22" t="str">
        <f>IFERROR(O!AI76/SA!AI76,"")</f>
        <v/>
      </c>
      <c r="AJ76" s="22" t="str">
        <f>IFERROR(O!AJ76/SA!AJ76,"")</f>
        <v/>
      </c>
      <c r="AK76" s="22" t="str">
        <f>IFERROR(O!AK76/SA!AK76,"")</f>
        <v/>
      </c>
      <c r="AL76" s="22">
        <f>IFERROR(O!AL76/SA!AL76,"")</f>
        <v>0.9563323274117842</v>
      </c>
      <c r="AM76" s="22">
        <f>IFERROR(O!AM76/SA!AM76,"")</f>
        <v>0.95711970795222745</v>
      </c>
      <c r="AN76" s="22">
        <f>IFERROR(O!AN76/SA!AN76,"")</f>
        <v>0.95720068979766049</v>
      </c>
      <c r="AO76" s="22">
        <f>IFERROR(O!AO76/SA!AO76,"")</f>
        <v>0.95789667746977147</v>
      </c>
      <c r="AP76" s="22">
        <f>IFERROR(O!AP76/SA!AP76,"")</f>
        <v>0.95986422222035805</v>
      </c>
      <c r="AQ76" s="22">
        <f>IFERROR(O!AQ76/SA!AQ76,"")</f>
        <v>0.95545698621452746</v>
      </c>
      <c r="AR76" s="22">
        <f>IFERROR(O!AR76/SA!AR76,"")</f>
        <v>0.95547558398068799</v>
      </c>
      <c r="AT76" s="13"/>
      <c r="AU76" s="13">
        <v>2</v>
      </c>
      <c r="AV76" s="29">
        <v>0.95314739377307001</v>
      </c>
      <c r="AW76" s="29"/>
      <c r="AX76">
        <v>201202</v>
      </c>
      <c r="AY76" s="174">
        <f t="shared" ref="AY76:AY78" si="0">AN76</f>
        <v>0.95720068979766049</v>
      </c>
      <c r="AZ76" s="29"/>
      <c r="BA76" s="29"/>
    </row>
    <row r="77" spans="2:56" x14ac:dyDescent="0.25">
      <c r="B77" s="7">
        <v>2012</v>
      </c>
      <c r="C77" s="13">
        <v>3</v>
      </c>
      <c r="D77" s="9" t="str">
        <f>IFERROR(O!D77/SA!D77,"")</f>
        <v/>
      </c>
      <c r="E77" s="9" t="str">
        <f>IFERROR(O!E77/SA!E77,"")</f>
        <v/>
      </c>
      <c r="F77" s="9" t="str">
        <f>IFERROR(O!F77/SA!F77,"")</f>
        <v/>
      </c>
      <c r="G77" s="9" t="str">
        <f>IFERROR(O!G77/SA!G77,"")</f>
        <v/>
      </c>
      <c r="H77" s="9" t="str">
        <f>IFERROR(O!H77/SA!H77,"")</f>
        <v/>
      </c>
      <c r="I77" s="9" t="str">
        <f>IFERROR(O!I77/SA!I77,"")</f>
        <v/>
      </c>
      <c r="J77" s="9" t="str">
        <f>IFERROR(O!J77/SA!J77,"")</f>
        <v/>
      </c>
      <c r="K77" s="9" t="str">
        <f>IFERROR(O!K77/SA!K77,"")</f>
        <v/>
      </c>
      <c r="L77" s="9" t="str">
        <f>IFERROR(O!L77/SA!L77,"")</f>
        <v/>
      </c>
      <c r="M77" s="9" t="str">
        <f>IFERROR(O!M77/SA!M77,"")</f>
        <v/>
      </c>
      <c r="N77" s="9" t="str">
        <f>IFERROR(O!N77/SA!N77,"")</f>
        <v/>
      </c>
      <c r="O77" s="9" t="str">
        <f>IFERROR(O!O77/SA!O77,"")</f>
        <v/>
      </c>
      <c r="P77" s="9" t="str">
        <f>IFERROR(O!P77/SA!P77,"")</f>
        <v/>
      </c>
      <c r="Q77" s="9" t="str">
        <f>IFERROR(O!Q77/SA!Q77,"")</f>
        <v/>
      </c>
      <c r="R77" s="9" t="str">
        <f>IFERROR(O!R77/SA!R77,"")</f>
        <v/>
      </c>
      <c r="S77" s="9" t="str">
        <f>IFERROR(O!S77/SA!S77,"")</f>
        <v/>
      </c>
      <c r="T77" s="9" t="str">
        <f>IFERROR(O!T77/SA!T77,"")</f>
        <v/>
      </c>
      <c r="U77" s="9" t="str">
        <f>IFERROR(O!U77/SA!U77,"")</f>
        <v/>
      </c>
      <c r="V77" s="9" t="str">
        <f>IFERROR(O!V77/SA!V77,"")</f>
        <v/>
      </c>
      <c r="W77" s="9" t="str">
        <f>IFERROR(O!W77/SA!W77,"")</f>
        <v/>
      </c>
      <c r="X77" s="9" t="str">
        <f>IFERROR(O!X77/SA!X77,"")</f>
        <v/>
      </c>
      <c r="Y77" s="9" t="str">
        <f>IFERROR(O!Y77/SA!Y77,"")</f>
        <v/>
      </c>
      <c r="Z77" s="9" t="str">
        <f>IFERROR(O!Z77/SA!Z77,"")</f>
        <v/>
      </c>
      <c r="AA77" s="9" t="str">
        <f>IFERROR(O!AA77/SA!AA77,"")</f>
        <v/>
      </c>
      <c r="AB77" s="9" t="str">
        <f>IFERROR(O!AB77/SA!AB77,"")</f>
        <v/>
      </c>
      <c r="AC77" s="9" t="str">
        <f>IFERROR(O!AC77/SA!AC77,"")</f>
        <v/>
      </c>
      <c r="AD77" s="9" t="str">
        <f>IFERROR(O!AD77/SA!AD77,"")</f>
        <v/>
      </c>
      <c r="AE77" s="9" t="str">
        <f>IFERROR(O!AE77/SA!AE77,"")</f>
        <v/>
      </c>
      <c r="AF77" s="9" t="str">
        <f>IFERROR(O!AF77/SA!AF77,"")</f>
        <v/>
      </c>
      <c r="AG77" s="22" t="str">
        <f>IFERROR(O!AG77/SA!AG77,"")</f>
        <v/>
      </c>
      <c r="AH77" s="22" t="str">
        <f>IFERROR(O!AH77/SA!AH77,"")</f>
        <v/>
      </c>
      <c r="AI77" s="22" t="str">
        <f>IFERROR(O!AI77/SA!AI77,"")</f>
        <v/>
      </c>
      <c r="AJ77" s="22" t="str">
        <f>IFERROR(O!AJ77/SA!AJ77,"")</f>
        <v/>
      </c>
      <c r="AK77" s="22" t="str">
        <f>IFERROR(O!AK77/SA!AK77,"")</f>
        <v/>
      </c>
      <c r="AL77" s="22" t="str">
        <f>IFERROR(O!AL77/SA!AL77,"")</f>
        <v/>
      </c>
      <c r="AM77" s="22">
        <f>IFERROR(O!AM77/SA!AM77,"")</f>
        <v>1.0531103876176786</v>
      </c>
      <c r="AN77" s="22">
        <f>IFERROR(O!AN77/SA!AN77,"")</f>
        <v>1.0517116559727839</v>
      </c>
      <c r="AO77" s="22">
        <f>IFERROR(O!AO77/SA!AO77,"")</f>
        <v>1.0526201935911588</v>
      </c>
      <c r="AP77" s="22">
        <f>IFERROR(O!AP77/SA!AP77,"")</f>
        <v>1.0525308478421278</v>
      </c>
      <c r="AQ77" s="22">
        <f>IFERROR(O!AQ77/SA!AQ77,"")</f>
        <v>1.0571427687859445</v>
      </c>
      <c r="AR77" s="22">
        <f>IFERROR(O!AR77/SA!AR77,"")</f>
        <v>1.0572881298280017</v>
      </c>
      <c r="AT77" s="13"/>
      <c r="AU77" s="13">
        <v>3</v>
      </c>
      <c r="AV77" s="29">
        <v>1.06238102532121</v>
      </c>
      <c r="AW77" s="29"/>
      <c r="AX77">
        <v>201203</v>
      </c>
      <c r="AY77" s="174">
        <f t="shared" si="0"/>
        <v>1.0517116559727839</v>
      </c>
      <c r="AZ77" s="29"/>
      <c r="BA77" s="29"/>
    </row>
    <row r="78" spans="2:56" x14ac:dyDescent="0.25">
      <c r="B78" s="7">
        <v>2012</v>
      </c>
      <c r="C78" s="13">
        <v>4</v>
      </c>
      <c r="D78" s="9" t="str">
        <f>IFERROR(O!D78/SA!D78,"")</f>
        <v/>
      </c>
      <c r="E78" s="9" t="str">
        <f>IFERROR(O!E78/SA!E78,"")</f>
        <v/>
      </c>
      <c r="F78" s="9" t="str">
        <f>IFERROR(O!F78/SA!F78,"")</f>
        <v/>
      </c>
      <c r="G78" s="9" t="str">
        <f>IFERROR(O!G78/SA!G78,"")</f>
        <v/>
      </c>
      <c r="H78" s="9" t="str">
        <f>IFERROR(O!H78/SA!H78,"")</f>
        <v/>
      </c>
      <c r="I78" s="9" t="str">
        <f>IFERROR(O!I78/SA!I78,"")</f>
        <v/>
      </c>
      <c r="J78" s="9" t="str">
        <f>IFERROR(O!J78/SA!J78,"")</f>
        <v/>
      </c>
      <c r="K78" s="9" t="str">
        <f>IFERROR(O!K78/SA!K78,"")</f>
        <v/>
      </c>
      <c r="L78" s="9" t="str">
        <f>IFERROR(O!L78/SA!L78,"")</f>
        <v/>
      </c>
      <c r="M78" s="9" t="str">
        <f>IFERROR(O!M78/SA!M78,"")</f>
        <v/>
      </c>
      <c r="N78" s="9" t="str">
        <f>IFERROR(O!N78/SA!N78,"")</f>
        <v/>
      </c>
      <c r="O78" s="9" t="str">
        <f>IFERROR(O!O78/SA!O78,"")</f>
        <v/>
      </c>
      <c r="P78" s="9" t="str">
        <f>IFERROR(O!P78/SA!P78,"")</f>
        <v/>
      </c>
      <c r="Q78" s="9" t="str">
        <f>IFERROR(O!Q78/SA!Q78,"")</f>
        <v/>
      </c>
      <c r="R78" s="9" t="str">
        <f>IFERROR(O!R78/SA!R78,"")</f>
        <v/>
      </c>
      <c r="S78" s="9" t="str">
        <f>IFERROR(O!S78/SA!S78,"")</f>
        <v/>
      </c>
      <c r="T78" s="9" t="str">
        <f>IFERROR(O!T78/SA!T78,"")</f>
        <v/>
      </c>
      <c r="U78" s="9" t="str">
        <f>IFERROR(O!U78/SA!U78,"")</f>
        <v/>
      </c>
      <c r="V78" s="9" t="str">
        <f>IFERROR(O!V78/SA!V78,"")</f>
        <v/>
      </c>
      <c r="W78" s="9" t="str">
        <f>IFERROR(O!W78/SA!W78,"")</f>
        <v/>
      </c>
      <c r="X78" s="9" t="str">
        <f>IFERROR(O!X78/SA!X78,"")</f>
        <v/>
      </c>
      <c r="Y78" s="9" t="str">
        <f>IFERROR(O!Y78/SA!Y78,"")</f>
        <v/>
      </c>
      <c r="Z78" s="9" t="str">
        <f>IFERROR(O!Z78/SA!Z78,"")</f>
        <v/>
      </c>
      <c r="AA78" s="9" t="str">
        <f>IFERROR(O!AA78/SA!AA78,"")</f>
        <v/>
      </c>
      <c r="AB78" s="9" t="str">
        <f>IFERROR(O!AB78/SA!AB78,"")</f>
        <v/>
      </c>
      <c r="AC78" s="9" t="str">
        <f>IFERROR(O!AC78/SA!AC78,"")</f>
        <v/>
      </c>
      <c r="AD78" s="9" t="str">
        <f>IFERROR(O!AD78/SA!AD78,"")</f>
        <v/>
      </c>
      <c r="AE78" s="9" t="str">
        <f>IFERROR(O!AE78/SA!AE78,"")</f>
        <v/>
      </c>
      <c r="AF78" s="9" t="str">
        <f>IFERROR(O!AF78/SA!AF78,"")</f>
        <v/>
      </c>
      <c r="AG78" s="22" t="str">
        <f>IFERROR(O!AG78/SA!AG78,"")</f>
        <v/>
      </c>
      <c r="AH78" s="22" t="str">
        <f>IFERROR(O!AH78/SA!AH78,"")</f>
        <v/>
      </c>
      <c r="AI78" s="22" t="str">
        <f>IFERROR(O!AI78/SA!AI78,"")</f>
        <v/>
      </c>
      <c r="AJ78" s="22" t="str">
        <f>IFERROR(O!AJ78/SA!AJ78,"")</f>
        <v/>
      </c>
      <c r="AK78" s="22" t="str">
        <f>IFERROR(O!AK78/SA!AK78,"")</f>
        <v/>
      </c>
      <c r="AL78" s="22" t="str">
        <f>IFERROR(O!AL78/SA!AL78,"")</f>
        <v/>
      </c>
      <c r="AM78" s="22" t="str">
        <f>IFERROR(O!AM78/SA!AM78,"")</f>
        <v/>
      </c>
      <c r="AN78" s="22">
        <f>IFERROR(O!AN78/SA!AN78,"")</f>
        <v>1.0582336184592889</v>
      </c>
      <c r="AO78" s="22">
        <f>IFERROR(O!AO78/SA!AO78,"")</f>
        <v>1.0598969814040513</v>
      </c>
      <c r="AP78" s="22">
        <f>IFERROR(O!AP78/SA!AP78,"")</f>
        <v>1.0592206366460086</v>
      </c>
      <c r="AQ78" s="22">
        <f>IFERROR(O!AQ78/SA!AQ78,"")</f>
        <v>1.060054936625842</v>
      </c>
      <c r="AR78" s="22">
        <f>IFERROR(O!AR78/SA!AR78,"")</f>
        <v>1.0590538550760962</v>
      </c>
      <c r="AT78" s="13"/>
      <c r="AU78" s="13">
        <v>4</v>
      </c>
      <c r="AV78" s="29">
        <v>1.0570201487966999</v>
      </c>
      <c r="AW78" s="29"/>
      <c r="AX78">
        <v>201204</v>
      </c>
      <c r="AY78" s="174">
        <f t="shared" si="0"/>
        <v>1.0582336184592889</v>
      </c>
      <c r="AZ78" s="29"/>
      <c r="BA78" s="29">
        <v>93.59</v>
      </c>
      <c r="BB78">
        <v>94.66</v>
      </c>
      <c r="BC78">
        <v>105.72</v>
      </c>
      <c r="BD78">
        <v>105.93</v>
      </c>
    </row>
    <row r="79" spans="2:56" x14ac:dyDescent="0.25">
      <c r="B79" s="15">
        <v>2013</v>
      </c>
      <c r="C79" s="16">
        <v>1</v>
      </c>
      <c r="D79" s="17" t="str">
        <f>IFERROR(O!D79/SA!D79,"")</f>
        <v/>
      </c>
      <c r="E79" s="17" t="str">
        <f>IFERROR(O!E79/SA!E79,"")</f>
        <v/>
      </c>
      <c r="F79" s="17" t="str">
        <f>IFERROR(O!F79/SA!F79,"")</f>
        <v/>
      </c>
      <c r="G79" s="17" t="str">
        <f>IFERROR(O!G79/SA!G79,"")</f>
        <v/>
      </c>
      <c r="H79" s="17" t="str">
        <f>IFERROR(O!H79/SA!H79,"")</f>
        <v/>
      </c>
      <c r="I79" s="17" t="str">
        <f>IFERROR(O!I79/SA!I79,"")</f>
        <v/>
      </c>
      <c r="J79" s="17" t="str">
        <f>IFERROR(O!J79/SA!J79,"")</f>
        <v/>
      </c>
      <c r="K79" s="17" t="str">
        <f>IFERROR(O!K79/SA!K79,"")</f>
        <v/>
      </c>
      <c r="L79" s="17" t="str">
        <f>IFERROR(O!L79/SA!L79,"")</f>
        <v/>
      </c>
      <c r="M79" s="17" t="str">
        <f>IFERROR(O!M79/SA!M79,"")</f>
        <v/>
      </c>
      <c r="N79" s="17" t="str">
        <f>IFERROR(O!N79/SA!N79,"")</f>
        <v/>
      </c>
      <c r="O79" s="17" t="str">
        <f>IFERROR(O!O79/SA!O79,"")</f>
        <v/>
      </c>
      <c r="P79" s="17" t="str">
        <f>IFERROR(O!P79/SA!P79,"")</f>
        <v/>
      </c>
      <c r="Q79" s="17" t="str">
        <f>IFERROR(O!Q79/SA!Q79,"")</f>
        <v/>
      </c>
      <c r="R79" s="17" t="str">
        <f>IFERROR(O!R79/SA!R79,"")</f>
        <v/>
      </c>
      <c r="S79" s="17" t="str">
        <f>IFERROR(O!S79/SA!S79,"")</f>
        <v/>
      </c>
      <c r="T79" s="17" t="str">
        <f>IFERROR(O!T79/SA!T79,"")</f>
        <v/>
      </c>
      <c r="U79" s="17" t="str">
        <f>IFERROR(O!U79/SA!U79,"")</f>
        <v/>
      </c>
      <c r="V79" s="17" t="str">
        <f>IFERROR(O!V79/SA!V79,"")</f>
        <v/>
      </c>
      <c r="W79" s="17" t="str">
        <f>IFERROR(O!W79/SA!W79,"")</f>
        <v/>
      </c>
      <c r="X79" s="17" t="str">
        <f>IFERROR(O!X79/SA!X79,"")</f>
        <v/>
      </c>
      <c r="Y79" s="17" t="str">
        <f>IFERROR(O!Y79/SA!Y79,"")</f>
        <v/>
      </c>
      <c r="Z79" s="17" t="str">
        <f>IFERROR(O!Z79/SA!Z79,"")</f>
        <v/>
      </c>
      <c r="AA79" s="17" t="str">
        <f>IFERROR(O!AA79/SA!AA79,"")</f>
        <v/>
      </c>
      <c r="AB79" s="17" t="str">
        <f>IFERROR(O!AB79/SA!AB79,"")</f>
        <v/>
      </c>
      <c r="AC79" s="17" t="str">
        <f>IFERROR(O!AC79/SA!AC79,"")</f>
        <v/>
      </c>
      <c r="AD79" s="17" t="str">
        <f>IFERROR(O!AD79/SA!AD79,"")</f>
        <v/>
      </c>
      <c r="AE79" s="17" t="str">
        <f>IFERROR(O!AE79/SA!AE79,"")</f>
        <v/>
      </c>
      <c r="AF79" s="17" t="str">
        <f>IFERROR(O!AF79/SA!AF79,"")</f>
        <v/>
      </c>
      <c r="AG79" s="23" t="str">
        <f>IFERROR(O!AG79/SA!AG79,"")</f>
        <v/>
      </c>
      <c r="AH79" s="23" t="str">
        <f>IFERROR(O!AH79/SA!AH79,"")</f>
        <v/>
      </c>
      <c r="AI79" s="23" t="str">
        <f>IFERROR(O!AI79/SA!AI79,"")</f>
        <v/>
      </c>
      <c r="AJ79" s="23" t="str">
        <f>IFERROR(O!AJ79/SA!AJ79,"")</f>
        <v/>
      </c>
      <c r="AK79" s="23" t="str">
        <f>IFERROR(O!AK79/SA!AK79,"")</f>
        <v/>
      </c>
      <c r="AL79" s="23" t="str">
        <f>IFERROR(O!AL79/SA!AL79,"")</f>
        <v/>
      </c>
      <c r="AM79" s="23" t="str">
        <f>IFERROR(O!AM79/SA!AM79,"")</f>
        <v/>
      </c>
      <c r="AN79" s="23" t="str">
        <f>IFERROR(O!AN79/SA!AN79,"")</f>
        <v/>
      </c>
      <c r="AO79" s="23">
        <f>IFERROR(O!AO79/SA!AO79,"")</f>
        <v>0.9317775552151385</v>
      </c>
      <c r="AP79" s="23">
        <f>IFERROR(O!AP79/SA!AP79,"")</f>
        <v>0.92976075279824189</v>
      </c>
      <c r="AQ79" s="23">
        <f>IFERROR(O!AQ79/SA!AQ79,"")</f>
        <v>0.92844939872887255</v>
      </c>
      <c r="AR79" s="23">
        <f>IFERROR(O!AR79/SA!AR79,"")</f>
        <v>0.92905385057949164</v>
      </c>
      <c r="AT79" s="16">
        <v>2013</v>
      </c>
      <c r="AU79" s="16">
        <v>1</v>
      </c>
      <c r="AV79" s="29">
        <v>0.92789323491935605</v>
      </c>
      <c r="AW79" s="29"/>
      <c r="AX79">
        <v>201301</v>
      </c>
      <c r="AY79" s="173">
        <f>+AZ79/100</f>
        <v>0.93590000000000007</v>
      </c>
      <c r="AZ79" s="29">
        <v>93.59</v>
      </c>
      <c r="BA79" s="29"/>
    </row>
    <row r="80" spans="2:56" x14ac:dyDescent="0.25">
      <c r="B80" s="7">
        <v>2013</v>
      </c>
      <c r="C80" s="13">
        <v>2</v>
      </c>
      <c r="D80" s="9" t="str">
        <f>IFERROR(O!D80/SA!D80,"")</f>
        <v/>
      </c>
      <c r="E80" s="9" t="str">
        <f>IFERROR(O!E80/SA!E80,"")</f>
        <v/>
      </c>
      <c r="F80" s="9" t="str">
        <f>IFERROR(O!F80/SA!F80,"")</f>
        <v/>
      </c>
      <c r="G80" s="9" t="str">
        <f>IFERROR(O!G80/SA!G80,"")</f>
        <v/>
      </c>
      <c r="H80" s="9" t="str">
        <f>IFERROR(O!H80/SA!H80,"")</f>
        <v/>
      </c>
      <c r="I80" s="9" t="str">
        <f>IFERROR(O!I80/SA!I80,"")</f>
        <v/>
      </c>
      <c r="J80" s="9" t="str">
        <f>IFERROR(O!J80/SA!J80,"")</f>
        <v/>
      </c>
      <c r="K80" s="9" t="str">
        <f>IFERROR(O!K80/SA!K80,"")</f>
        <v/>
      </c>
      <c r="L80" s="9" t="str">
        <f>IFERROR(O!L80/SA!L80,"")</f>
        <v/>
      </c>
      <c r="M80" s="9" t="str">
        <f>IFERROR(O!M80/SA!M80,"")</f>
        <v/>
      </c>
      <c r="N80" s="9" t="str">
        <f>IFERROR(O!N80/SA!N80,"")</f>
        <v/>
      </c>
      <c r="O80" s="9" t="str">
        <f>IFERROR(O!O80/SA!O80,"")</f>
        <v/>
      </c>
      <c r="P80" s="9" t="str">
        <f>IFERROR(O!P80/SA!P80,"")</f>
        <v/>
      </c>
      <c r="Q80" s="9" t="str">
        <f>IFERROR(O!Q80/SA!Q80,"")</f>
        <v/>
      </c>
      <c r="R80" s="9" t="str">
        <f>IFERROR(O!R80/SA!R80,"")</f>
        <v/>
      </c>
      <c r="S80" s="9" t="str">
        <f>IFERROR(O!S80/SA!S80,"")</f>
        <v/>
      </c>
      <c r="T80" s="9" t="str">
        <f>IFERROR(O!T80/SA!T80,"")</f>
        <v/>
      </c>
      <c r="U80" s="9" t="str">
        <f>IFERROR(O!U80/SA!U80,"")</f>
        <v/>
      </c>
      <c r="V80" s="9" t="str">
        <f>IFERROR(O!V80/SA!V80,"")</f>
        <v/>
      </c>
      <c r="W80" s="9" t="str">
        <f>IFERROR(O!W80/SA!W80,"")</f>
        <v/>
      </c>
      <c r="X80" s="9" t="str">
        <f>IFERROR(O!X80/SA!X80,"")</f>
        <v/>
      </c>
      <c r="Y80" s="9" t="str">
        <f>IFERROR(O!Y80/SA!Y80,"")</f>
        <v/>
      </c>
      <c r="Z80" s="9" t="str">
        <f>IFERROR(O!Z80/SA!Z80,"")</f>
        <v/>
      </c>
      <c r="AA80" s="9" t="str">
        <f>IFERROR(O!AA80/SA!AA80,"")</f>
        <v/>
      </c>
      <c r="AB80" s="9" t="str">
        <f>IFERROR(O!AB80/SA!AB80,"")</f>
        <v/>
      </c>
      <c r="AC80" s="9" t="str">
        <f>IFERROR(O!AC80/SA!AC80,"")</f>
        <v/>
      </c>
      <c r="AD80" s="9" t="str">
        <f>IFERROR(O!AD80/SA!AD80,"")</f>
        <v/>
      </c>
      <c r="AE80" s="9" t="str">
        <f>IFERROR(O!AE80/SA!AE80,"")</f>
        <v/>
      </c>
      <c r="AF80" s="9" t="str">
        <f>IFERROR(O!AF80/SA!AF80,"")</f>
        <v/>
      </c>
      <c r="AG80" s="22" t="str">
        <f>IFERROR(O!AG80/SA!AG80,"")</f>
        <v/>
      </c>
      <c r="AH80" s="22" t="str">
        <f>IFERROR(O!AH80/SA!AH80,"")</f>
        <v/>
      </c>
      <c r="AI80" s="22" t="str">
        <f>IFERROR(O!AI80/SA!AI80,"")</f>
        <v/>
      </c>
      <c r="AJ80" s="22" t="str">
        <f>IFERROR(O!AJ80/SA!AJ80,"")</f>
        <v/>
      </c>
      <c r="AK80" s="22" t="str">
        <f>IFERROR(O!AK80/SA!AK80,"")</f>
        <v/>
      </c>
      <c r="AL80" s="22" t="str">
        <f>IFERROR(O!AL80/SA!AL80,"")</f>
        <v/>
      </c>
      <c r="AM80" s="22" t="str">
        <f>IFERROR(O!AM80/SA!AM80,"")</f>
        <v/>
      </c>
      <c r="AN80" s="22" t="str">
        <f>IFERROR(O!AN80/SA!AN80,"")</f>
        <v/>
      </c>
      <c r="AO80" s="22" t="str">
        <f>IFERROR(O!AO80/SA!AO80,"")</f>
        <v/>
      </c>
      <c r="AP80" s="22">
        <f>IFERROR(O!AP80/SA!AP80,"")</f>
        <v>0.95074257804110329</v>
      </c>
      <c r="AQ80" s="22">
        <f>IFERROR(O!AQ80/SA!AQ80,"")</f>
        <v>0.94467816308875696</v>
      </c>
      <c r="AR80" s="22">
        <f>IFERROR(O!AR80/SA!AR80,"")</f>
        <v>0.94497747264285292</v>
      </c>
      <c r="AT80" s="13"/>
      <c r="AU80" s="13">
        <v>2</v>
      </c>
      <c r="AV80" s="29">
        <v>0.95136050508144199</v>
      </c>
      <c r="AW80" s="29"/>
      <c r="AX80">
        <v>201302</v>
      </c>
      <c r="AY80" s="173">
        <f t="shared" ref="AY80:AY82" si="1">+AZ80/100</f>
        <v>0.9466</v>
      </c>
      <c r="AZ80" s="29">
        <v>94.66</v>
      </c>
      <c r="BA80" s="29"/>
    </row>
    <row r="81" spans="2:53" x14ac:dyDescent="0.25">
      <c r="B81" s="7">
        <v>2013</v>
      </c>
      <c r="C81" s="13">
        <v>3</v>
      </c>
      <c r="D81" s="9" t="str">
        <f>IFERROR(O!D81/SA!D81,"")</f>
        <v/>
      </c>
      <c r="E81" s="9" t="str">
        <f>IFERROR(O!E81/SA!E81,"")</f>
        <v/>
      </c>
      <c r="F81" s="9" t="str">
        <f>IFERROR(O!F81/SA!F81,"")</f>
        <v/>
      </c>
      <c r="G81" s="9" t="str">
        <f>IFERROR(O!G81/SA!G81,"")</f>
        <v/>
      </c>
      <c r="H81" s="9" t="str">
        <f>IFERROR(O!H81/SA!H81,"")</f>
        <v/>
      </c>
      <c r="I81" s="9" t="str">
        <f>IFERROR(O!I81/SA!I81,"")</f>
        <v/>
      </c>
      <c r="J81" s="9" t="str">
        <f>IFERROR(O!J81/SA!J81,"")</f>
        <v/>
      </c>
      <c r="K81" s="9" t="str">
        <f>IFERROR(O!K81/SA!K81,"")</f>
        <v/>
      </c>
      <c r="L81" s="9" t="str">
        <f>IFERROR(O!L81/SA!L81,"")</f>
        <v/>
      </c>
      <c r="M81" s="9" t="str">
        <f>IFERROR(O!M81/SA!M81,"")</f>
        <v/>
      </c>
      <c r="N81" s="9" t="str">
        <f>IFERROR(O!N81/SA!N81,"")</f>
        <v/>
      </c>
      <c r="O81" s="9" t="str">
        <f>IFERROR(O!O81/SA!O81,"")</f>
        <v/>
      </c>
      <c r="P81" s="9" t="str">
        <f>IFERROR(O!P81/SA!P81,"")</f>
        <v/>
      </c>
      <c r="Q81" s="9" t="str">
        <f>IFERROR(O!Q81/SA!Q81,"")</f>
        <v/>
      </c>
      <c r="R81" s="9" t="str">
        <f>IFERROR(O!R81/SA!R81,"")</f>
        <v/>
      </c>
      <c r="S81" s="9" t="str">
        <f>IFERROR(O!S81/SA!S81,"")</f>
        <v/>
      </c>
      <c r="T81" s="9" t="str">
        <f>IFERROR(O!T81/SA!T81,"")</f>
        <v/>
      </c>
      <c r="U81" s="9" t="str">
        <f>IFERROR(O!U81/SA!U81,"")</f>
        <v/>
      </c>
      <c r="V81" s="9" t="str">
        <f>IFERROR(O!V81/SA!V81,"")</f>
        <v/>
      </c>
      <c r="W81" s="9" t="str">
        <f>IFERROR(O!W81/SA!W81,"")</f>
        <v/>
      </c>
      <c r="X81" s="9" t="str">
        <f>IFERROR(O!X81/SA!X81,"")</f>
        <v/>
      </c>
      <c r="Y81" s="9" t="str">
        <f>IFERROR(O!Y81/SA!Y81,"")</f>
        <v/>
      </c>
      <c r="Z81" s="9" t="str">
        <f>IFERROR(O!Z81/SA!Z81,"")</f>
        <v/>
      </c>
      <c r="AA81" s="9" t="str">
        <f>IFERROR(O!AA81/SA!AA81,"")</f>
        <v/>
      </c>
      <c r="AB81" s="9" t="str">
        <f>IFERROR(O!AB81/SA!AB81,"")</f>
        <v/>
      </c>
      <c r="AC81" s="9" t="str">
        <f>IFERROR(O!AC81/SA!AC81,"")</f>
        <v/>
      </c>
      <c r="AD81" s="9" t="str">
        <f>IFERROR(O!AD81/SA!AD81,"")</f>
        <v/>
      </c>
      <c r="AE81" s="9" t="str">
        <f>IFERROR(O!AE81/SA!AE81,"")</f>
        <v/>
      </c>
      <c r="AF81" s="9" t="str">
        <f>IFERROR(O!AF81/SA!AF81,"")</f>
        <v/>
      </c>
      <c r="AG81" s="22" t="str">
        <f>IFERROR(O!AG81/SA!AG81,"")</f>
        <v/>
      </c>
      <c r="AH81" s="22" t="str">
        <f>IFERROR(O!AH81/SA!AH81,"")</f>
        <v/>
      </c>
      <c r="AI81" s="22" t="str">
        <f>IFERROR(O!AI81/SA!AI81,"")</f>
        <v/>
      </c>
      <c r="AJ81" s="22" t="str">
        <f>IFERROR(O!AJ81/SA!AJ81,"")</f>
        <v/>
      </c>
      <c r="AK81" s="22" t="str">
        <f>IFERROR(O!AK81/SA!AK81,"")</f>
        <v/>
      </c>
      <c r="AL81" s="22" t="str">
        <f>IFERROR(O!AL81/SA!AL81,"")</f>
        <v/>
      </c>
      <c r="AM81" s="22" t="str">
        <f>IFERROR(O!AM81/SA!AM81,"")</f>
        <v/>
      </c>
      <c r="AN81" s="22" t="str">
        <f>IFERROR(O!AN81/SA!AN81,"")</f>
        <v/>
      </c>
      <c r="AO81" s="22" t="str">
        <f>IFERROR(O!AO81/SA!AO81,"")</f>
        <v/>
      </c>
      <c r="AP81" s="22" t="str">
        <f>IFERROR(O!AP81/SA!AP81,"")</f>
        <v/>
      </c>
      <c r="AQ81" s="22">
        <f>IFERROR(O!AQ81/SA!AQ81,"")</f>
        <v>1.0659885052149518</v>
      </c>
      <c r="AR81" s="22">
        <f>IFERROR(O!AR81/SA!AR81,"")</f>
        <v>1.0664471880422086</v>
      </c>
      <c r="AT81" s="13"/>
      <c r="AU81" s="13">
        <v>3</v>
      </c>
      <c r="AV81" s="29">
        <v>1.06439928430949</v>
      </c>
      <c r="AW81" s="29"/>
      <c r="AX81">
        <v>201303</v>
      </c>
      <c r="AY81" s="173">
        <f t="shared" si="1"/>
        <v>1.0571999999999999</v>
      </c>
      <c r="AZ81" s="29">
        <v>105.72</v>
      </c>
      <c r="BA81" s="29"/>
    </row>
    <row r="82" spans="2:53" x14ac:dyDescent="0.25">
      <c r="B82" s="18">
        <v>2013</v>
      </c>
      <c r="C82" s="19">
        <v>4</v>
      </c>
      <c r="D82" s="20" t="str">
        <f>IFERROR(O!D82/SA!D82,"")</f>
        <v/>
      </c>
      <c r="E82" s="20" t="str">
        <f>IFERROR(O!E82/SA!E82,"")</f>
        <v/>
      </c>
      <c r="F82" s="20" t="str">
        <f>IFERROR(O!F82/SA!F82,"")</f>
        <v/>
      </c>
      <c r="G82" s="20" t="str">
        <f>IFERROR(O!G82/SA!G82,"")</f>
        <v/>
      </c>
      <c r="H82" s="20" t="str">
        <f>IFERROR(O!H82/SA!H82,"")</f>
        <v/>
      </c>
      <c r="I82" s="20" t="str">
        <f>IFERROR(O!I82/SA!I82,"")</f>
        <v/>
      </c>
      <c r="J82" s="20" t="str">
        <f>IFERROR(O!J82/SA!J82,"")</f>
        <v/>
      </c>
      <c r="K82" s="20" t="str">
        <f>IFERROR(O!K82/SA!K82,"")</f>
        <v/>
      </c>
      <c r="L82" s="20" t="str">
        <f>IFERROR(O!L82/SA!L82,"")</f>
        <v/>
      </c>
      <c r="M82" s="20" t="str">
        <f>IFERROR(O!M82/SA!M82,"")</f>
        <v/>
      </c>
      <c r="N82" s="20" t="str">
        <f>IFERROR(O!N82/SA!N82,"")</f>
        <v/>
      </c>
      <c r="O82" s="20" t="str">
        <f>IFERROR(O!O82/SA!O82,"")</f>
        <v/>
      </c>
      <c r="P82" s="20" t="str">
        <f>IFERROR(O!P82/SA!P82,"")</f>
        <v/>
      </c>
      <c r="Q82" s="20" t="str">
        <f>IFERROR(O!Q82/SA!Q82,"")</f>
        <v/>
      </c>
      <c r="R82" s="20" t="str">
        <f>IFERROR(O!R82/SA!R82,"")</f>
        <v/>
      </c>
      <c r="S82" s="20" t="str">
        <f>IFERROR(O!S82/SA!S82,"")</f>
        <v/>
      </c>
      <c r="T82" s="20" t="str">
        <f>IFERROR(O!T82/SA!T82,"")</f>
        <v/>
      </c>
      <c r="U82" s="20" t="str">
        <f>IFERROR(O!U82/SA!U82,"")</f>
        <v/>
      </c>
      <c r="V82" s="20" t="str">
        <f>IFERROR(O!V82/SA!V82,"")</f>
        <v/>
      </c>
      <c r="W82" s="20" t="str">
        <f>IFERROR(O!W82/SA!W82,"")</f>
        <v/>
      </c>
      <c r="X82" s="20" t="str">
        <f>IFERROR(O!X82/SA!X82,"")</f>
        <v/>
      </c>
      <c r="Y82" s="20" t="str">
        <f>IFERROR(O!Y82/SA!Y82,"")</f>
        <v/>
      </c>
      <c r="Z82" s="20" t="str">
        <f>IFERROR(O!Z82/SA!Z82,"")</f>
        <v/>
      </c>
      <c r="AA82" s="20" t="str">
        <f>IFERROR(O!AA82/SA!AA82,"")</f>
        <v/>
      </c>
      <c r="AB82" s="20" t="str">
        <f>IFERROR(O!AB82/SA!AB82,"")</f>
        <v/>
      </c>
      <c r="AC82" s="20" t="str">
        <f>IFERROR(O!AC82/SA!AC82,"")</f>
        <v/>
      </c>
      <c r="AD82" s="20" t="str">
        <f>IFERROR(O!AD82/SA!AD82,"")</f>
        <v/>
      </c>
      <c r="AE82" s="20" t="str">
        <f>IFERROR(O!AE82/SA!AE82,"")</f>
        <v/>
      </c>
      <c r="AF82" s="20" t="str">
        <f>IFERROR(O!AF82/SA!AF82,"")</f>
        <v/>
      </c>
      <c r="AG82" s="24" t="str">
        <f>IFERROR(O!AG82/SA!AG82,"")</f>
        <v/>
      </c>
      <c r="AH82" s="24" t="str">
        <f>IFERROR(O!AH82/SA!AH82,"")</f>
        <v/>
      </c>
      <c r="AI82" s="24" t="str">
        <f>IFERROR(O!AI82/SA!AI82,"")</f>
        <v/>
      </c>
      <c r="AJ82" s="24" t="str">
        <f>IFERROR(O!AJ82/SA!AJ82,"")</f>
        <v/>
      </c>
      <c r="AK82" s="24" t="str">
        <f>IFERROR(O!AK82/SA!AK82,"")</f>
        <v/>
      </c>
      <c r="AL82" s="24" t="str">
        <f>IFERROR(O!AL82/SA!AL82,"")</f>
        <v/>
      </c>
      <c r="AM82" s="24" t="str">
        <f>IFERROR(O!AM82/SA!AM82,"")</f>
        <v/>
      </c>
      <c r="AN82" s="24" t="str">
        <f>IFERROR(O!AN82/SA!AN82,"")</f>
        <v/>
      </c>
      <c r="AO82" s="24" t="str">
        <f>IFERROR(O!AO82/SA!AO82,"")</f>
        <v/>
      </c>
      <c r="AP82" s="24" t="str">
        <f>IFERROR(O!AP82/SA!AP82,"")</f>
        <v/>
      </c>
      <c r="AQ82" s="24" t="str">
        <f>IFERROR(O!AQ82/SA!AQ82,"")</f>
        <v/>
      </c>
      <c r="AR82" s="24">
        <f>IFERROR(O!AR82/SA!AR82,"")</f>
        <v>1.0587193144030684</v>
      </c>
      <c r="AT82" s="19"/>
      <c r="AU82" s="19">
        <v>4</v>
      </c>
      <c r="AV82" s="29">
        <v>1.05668625054376</v>
      </c>
      <c r="AW82" s="29"/>
      <c r="AX82">
        <v>201304</v>
      </c>
      <c r="AY82" s="173">
        <f t="shared" si="1"/>
        <v>1.0593000000000001</v>
      </c>
      <c r="AZ82" s="29">
        <v>105.93</v>
      </c>
      <c r="BA82" s="29"/>
    </row>
    <row r="83" spans="2:53" x14ac:dyDescent="0.25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U83">
        <v>201301</v>
      </c>
      <c r="AV83" s="29">
        <v>0.92753700597553901</v>
      </c>
      <c r="AW83" s="10"/>
    </row>
    <row r="84" spans="2:53" x14ac:dyDescent="0.25">
      <c r="AU84">
        <v>201302</v>
      </c>
      <c r="AV84" s="29">
        <v>0.95051373504484005</v>
      </c>
      <c r="AW84" s="10"/>
    </row>
    <row r="85" spans="2:53" x14ac:dyDescent="0.25">
      <c r="AU85">
        <v>201303</v>
      </c>
      <c r="AV85" s="29">
        <v>1.06594573356415</v>
      </c>
      <c r="AW85" s="10"/>
    </row>
    <row r="86" spans="2:53" x14ac:dyDescent="0.25">
      <c r="AU86">
        <v>201304</v>
      </c>
      <c r="AV86" s="29">
        <v>1.0561907625304701</v>
      </c>
      <c r="AW86" s="10"/>
    </row>
    <row r="87" spans="2:53" x14ac:dyDescent="0.25">
      <c r="AU87">
        <v>201401</v>
      </c>
      <c r="AV87" s="29">
        <v>0.92703867914254101</v>
      </c>
      <c r="AW87" s="10"/>
    </row>
    <row r="88" spans="2:53" x14ac:dyDescent="0.25">
      <c r="AU88">
        <v>201402</v>
      </c>
      <c r="AV88" s="29">
        <v>0.95070937583611503</v>
      </c>
      <c r="AW88" s="10"/>
    </row>
    <row r="89" spans="2:53" x14ac:dyDescent="0.25">
      <c r="AU89">
        <v>201403</v>
      </c>
      <c r="AV89" s="29">
        <v>1.06631142255708</v>
      </c>
      <c r="AW89" s="10"/>
    </row>
    <row r="90" spans="2:53" x14ac:dyDescent="0.25">
      <c r="AU90">
        <v>201404</v>
      </c>
      <c r="AV90" s="29">
        <v>1.0558152188138401</v>
      </c>
      <c r="AW90" s="10"/>
    </row>
    <row r="91" spans="2:53" x14ac:dyDescent="0.25">
      <c r="AV91" s="29"/>
      <c r="AW91" s="10"/>
    </row>
    <row r="92" spans="2:53" x14ac:dyDescent="0.25">
      <c r="AV92" s="29"/>
      <c r="AW92" s="10"/>
    </row>
    <row r="93" spans="2:53" x14ac:dyDescent="0.25">
      <c r="AV93" s="29"/>
      <c r="AW93" s="10"/>
    </row>
    <row r="94" spans="2:53" x14ac:dyDescent="0.25">
      <c r="AV94" s="29"/>
      <c r="AW94" s="1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AR83"/>
  <sheetViews>
    <sheetView zoomScale="70" zoomScaleNormal="70" workbookViewId="0"/>
  </sheetViews>
  <sheetFormatPr defaultRowHeight="15" x14ac:dyDescent="0.25"/>
  <cols>
    <col min="2" max="2" width="6.42578125" bestFit="1" customWidth="1"/>
    <col min="3" max="3" width="3.42578125" bestFit="1" customWidth="1"/>
    <col min="4" max="4" width="9.28515625" bestFit="1" customWidth="1"/>
    <col min="5" max="12" width="9.7109375" bestFit="1" customWidth="1"/>
    <col min="13" max="13" width="10.5703125" bestFit="1" customWidth="1"/>
    <col min="14" max="14" width="10.140625" bestFit="1" customWidth="1"/>
    <col min="15" max="22" width="10.5703125" bestFit="1" customWidth="1"/>
    <col min="23" max="23" width="11" bestFit="1" customWidth="1"/>
    <col min="24" max="24" width="10.5703125" bestFit="1" customWidth="1"/>
    <col min="25" max="33" width="11" bestFit="1" customWidth="1"/>
    <col min="34" max="34" width="10.5703125" bestFit="1" customWidth="1"/>
    <col min="35" max="43" width="11" bestFit="1" customWidth="1"/>
    <col min="44" max="44" width="10.5703125" bestFit="1" customWidth="1"/>
  </cols>
  <sheetData>
    <row r="2" spans="2:44" ht="15.75" thickBot="1" x14ac:dyDescent="0.3">
      <c r="B2" s="11" t="s">
        <v>345</v>
      </c>
      <c r="C2" s="12" t="s">
        <v>84</v>
      </c>
      <c r="D2" s="11" t="s">
        <v>428</v>
      </c>
      <c r="E2" s="11" t="s">
        <v>429</v>
      </c>
      <c r="F2" s="11" t="s">
        <v>430</v>
      </c>
      <c r="G2" s="11" t="s">
        <v>431</v>
      </c>
      <c r="H2" s="11" t="s">
        <v>432</v>
      </c>
      <c r="I2" s="11" t="s">
        <v>433</v>
      </c>
      <c r="J2" s="11" t="s">
        <v>434</v>
      </c>
      <c r="K2" s="11" t="s">
        <v>435</v>
      </c>
      <c r="L2" s="11" t="s">
        <v>436</v>
      </c>
      <c r="M2" s="11" t="s">
        <v>437</v>
      </c>
      <c r="N2" s="11" t="s">
        <v>438</v>
      </c>
      <c r="O2" s="11" t="s">
        <v>439</v>
      </c>
      <c r="P2" s="11" t="s">
        <v>440</v>
      </c>
      <c r="Q2" s="11" t="s">
        <v>441</v>
      </c>
      <c r="R2" s="11" t="s">
        <v>442</v>
      </c>
      <c r="S2" s="11" t="s">
        <v>443</v>
      </c>
      <c r="T2" s="11" t="s">
        <v>444</v>
      </c>
      <c r="U2" s="11" t="s">
        <v>445</v>
      </c>
      <c r="V2" s="11" t="s">
        <v>446</v>
      </c>
      <c r="W2" s="11" t="s">
        <v>447</v>
      </c>
      <c r="X2" s="11" t="s">
        <v>448</v>
      </c>
      <c r="Y2" s="11" t="s">
        <v>449</v>
      </c>
      <c r="Z2" s="11" t="s">
        <v>450</v>
      </c>
      <c r="AA2" s="11" t="s">
        <v>451</v>
      </c>
      <c r="AB2" s="11" t="s">
        <v>452</v>
      </c>
      <c r="AC2" s="11" t="s">
        <v>453</v>
      </c>
      <c r="AD2" s="11" t="s">
        <v>454</v>
      </c>
      <c r="AE2" s="11" t="s">
        <v>455</v>
      </c>
      <c r="AF2" s="11" t="s">
        <v>456</v>
      </c>
      <c r="AG2" s="21" t="s">
        <v>457</v>
      </c>
      <c r="AH2" s="21" t="s">
        <v>458</v>
      </c>
      <c r="AI2" s="21" t="s">
        <v>459</v>
      </c>
      <c r="AJ2" s="21" t="s">
        <v>460</v>
      </c>
      <c r="AK2" s="21" t="s">
        <v>461</v>
      </c>
      <c r="AL2" s="21" t="s">
        <v>462</v>
      </c>
      <c r="AM2" s="21" t="s">
        <v>463</v>
      </c>
      <c r="AN2" s="21" t="s">
        <v>464</v>
      </c>
      <c r="AO2" s="21" t="s">
        <v>465</v>
      </c>
      <c r="AP2" s="21" t="s">
        <v>466</v>
      </c>
      <c r="AQ2" s="21" t="s">
        <v>467</v>
      </c>
      <c r="AR2" s="21" t="s">
        <v>468</v>
      </c>
    </row>
    <row r="3" spans="2:44" ht="15.75" thickTop="1" x14ac:dyDescent="0.25">
      <c r="B3" s="7">
        <v>1994</v>
      </c>
      <c r="C3" s="13">
        <v>1</v>
      </c>
      <c r="D3" s="41">
        <f>IFERROR(SA!D3/TC!D3,"")</f>
        <v>0.99945601673463302</v>
      </c>
      <c r="E3" s="41">
        <f>IFERROR(SA!E3/TC!E3,"")</f>
        <v>0.99932161537312736</v>
      </c>
      <c r="F3" s="41">
        <f>IFERROR(SA!F3/TC!F3,"")</f>
        <v>0.99922448724514867</v>
      </c>
      <c r="G3" s="41">
        <f>IFERROR(SA!G3/TC!G3,"")</f>
        <v>0.9992206337948506</v>
      </c>
      <c r="H3" s="41">
        <f>IFERROR(SA!H3/TC!H3,"")</f>
        <v>0.99923778606623126</v>
      </c>
      <c r="I3" s="41">
        <f>IFERROR(SA!I3/TC!I3,"")</f>
        <v>0.99934495440500437</v>
      </c>
      <c r="J3" s="41">
        <f>IFERROR(SA!J3/TC!J3,"")</f>
        <v>0.99935304991061913</v>
      </c>
      <c r="K3" s="41">
        <f>IFERROR(SA!K3/TC!K3,"")</f>
        <v>0.99931072862590253</v>
      </c>
      <c r="L3" s="41">
        <f>IFERROR(SA!L3/TC!L3,"")</f>
        <v>0.99916095356136958</v>
      </c>
      <c r="M3" s="41">
        <f>IFERROR(SA!M3/TC!M3,"")</f>
        <v>0.99903709284182851</v>
      </c>
      <c r="N3" s="41">
        <f>IFERROR(SA!N3/TC!N3,"")</f>
        <v>0.99903970668909836</v>
      </c>
      <c r="O3" s="41">
        <f>IFERROR(SA!O3/TC!O3,"")</f>
        <v>0.99900480785233403</v>
      </c>
      <c r="P3" s="41">
        <f>IFERROR(SA!P3/TC!P3,"")</f>
        <v>0.99898945421389618</v>
      </c>
      <c r="Q3" s="41">
        <f>IFERROR(SA!Q3/TC!Q3,"")</f>
        <v>0.99901543438340723</v>
      </c>
      <c r="R3" s="41">
        <f>IFERROR(SA!R3/TC!R3,"")</f>
        <v>0.99905272696536829</v>
      </c>
      <c r="S3" s="41">
        <f>IFERROR(SA!S3/TC!S3,"")</f>
        <v>0.9990914864242797</v>
      </c>
      <c r="T3" s="41">
        <f>IFERROR(SA!T3/TC!T3,"")</f>
        <v>0.99918512234010104</v>
      </c>
      <c r="U3" s="41">
        <f>IFERROR(SA!U3/TC!U3,"")</f>
        <v>0.99928011910366987</v>
      </c>
      <c r="V3" s="41">
        <f>IFERROR(SA!V3/TC!V3,"")</f>
        <v>0.99921651542034751</v>
      </c>
      <c r="W3" s="41">
        <f>IFERROR(SA!W3/TC!W3,"")</f>
        <v>0.99920564402379075</v>
      </c>
      <c r="X3" s="41">
        <f>IFERROR(SA!X3/TC!X3,"")</f>
        <v>0.99920935049795201</v>
      </c>
      <c r="Y3" s="41">
        <f>IFERROR(SA!Y3/TC!Y3,"")</f>
        <v>0.99933898383274578</v>
      </c>
      <c r="Z3" s="41">
        <f>IFERROR(SA!Z3/TC!Z3,"")</f>
        <v>0.9993381001057805</v>
      </c>
      <c r="AA3" s="41">
        <f>IFERROR(SA!AA3/TC!AA3,"")</f>
        <v>0.99914056913145777</v>
      </c>
      <c r="AB3" s="41">
        <f>IFERROR(SA!AB3/TC!AB3,"")</f>
        <v>0.9991254431269555</v>
      </c>
      <c r="AC3" s="41">
        <f>IFERROR(SA!AC3/TC!AC3,"")</f>
        <v>0.99937428253133731</v>
      </c>
      <c r="AD3" s="41">
        <f>IFERROR(SA!AD3/TC!AD3,"")</f>
        <v>0.99936878082312963</v>
      </c>
      <c r="AE3" s="41">
        <f>IFERROR(SA!AE3/TC!AE3,"")</f>
        <v>0.99944854624930657</v>
      </c>
      <c r="AF3" s="41">
        <f>IFERROR(SA!AF3/TC!AF3,"")</f>
        <v>0.99946122462028752</v>
      </c>
      <c r="AG3" s="42">
        <f>IFERROR(SA!AG3/TC!AG3,"")</f>
        <v>0.99953659171540643</v>
      </c>
      <c r="AH3" s="42">
        <f>IFERROR(SA!AH3/TC!AH3,"")</f>
        <v>0.99953546791188885</v>
      </c>
      <c r="AI3" s="42">
        <f>IFERROR(SA!AI3/TC!AI3,"")</f>
        <v>0.99955558197218475</v>
      </c>
      <c r="AJ3" s="42">
        <f>IFERROR(SA!AJ3/TC!AJ3,"")</f>
        <v>0.99946985291346957</v>
      </c>
      <c r="AK3" s="42">
        <f>IFERROR(SA!AK3/TC!AK3,"")</f>
        <v>0.99971971158486661</v>
      </c>
      <c r="AL3" s="42">
        <f>IFERROR(SA!AL3/TC!AL3,"")</f>
        <v>0.9998280130684486</v>
      </c>
      <c r="AM3" s="42">
        <f>IFERROR(SA!AM3/TC!AM3,"")</f>
        <v>0.99983728005181427</v>
      </c>
      <c r="AN3" s="42">
        <f>IFERROR(SA!AN3/TC!AN3,"")</f>
        <v>0.99986014497746734</v>
      </c>
      <c r="AO3" s="42">
        <f>IFERROR(SA!AO3/TC!AO3,"")</f>
        <v>0.99989798495087323</v>
      </c>
      <c r="AP3" s="42">
        <f>IFERROR(SA!AP3/TC!AP3,"")</f>
        <v>0.99991009011562504</v>
      </c>
      <c r="AQ3" s="42">
        <f>IFERROR(SA!AQ3/TC!AQ3,"")</f>
        <v>1.0000248774771701</v>
      </c>
      <c r="AR3" s="42">
        <f>IFERROR(SA!AR3/TC!AR3,"")</f>
        <v>1.0000522523258637</v>
      </c>
    </row>
    <row r="4" spans="2:44" x14ac:dyDescent="0.25">
      <c r="B4" s="7">
        <v>1994</v>
      </c>
      <c r="C4" s="13">
        <v>2</v>
      </c>
      <c r="D4" s="41">
        <f>IFERROR(SA!D4/TC!D4,"")</f>
        <v>1.0005386569043924</v>
      </c>
      <c r="E4" s="41">
        <f>IFERROR(SA!E4/TC!E4,"")</f>
        <v>1.0006152984280103</v>
      </c>
      <c r="F4" s="41">
        <f>IFERROR(SA!F4/TC!F4,"")</f>
        <v>1.0006457924993692</v>
      </c>
      <c r="G4" s="41">
        <f>IFERROR(SA!G4/TC!G4,"")</f>
        <v>1.0006478162223278</v>
      </c>
      <c r="H4" s="41">
        <f>IFERROR(SA!H4/TC!H4,"")</f>
        <v>1.0006483264686568</v>
      </c>
      <c r="I4" s="41">
        <f>IFERROR(SA!I4/TC!I4,"")</f>
        <v>1.0006446431996761</v>
      </c>
      <c r="J4" s="41">
        <f>IFERROR(SA!J4/TC!J4,"")</f>
        <v>1.0006464138739102</v>
      </c>
      <c r="K4" s="41">
        <f>IFERROR(SA!K4/TC!K4,"")</f>
        <v>1.00066918849067</v>
      </c>
      <c r="L4" s="41">
        <f>IFERROR(SA!L4/TC!L4,"")</f>
        <v>1.0006978488326008</v>
      </c>
      <c r="M4" s="41">
        <f>IFERROR(SA!M4/TC!M4,"")</f>
        <v>1.0006938565329602</v>
      </c>
      <c r="N4" s="41">
        <f>IFERROR(SA!N4/TC!N4,"")</f>
        <v>1.0006998763161081</v>
      </c>
      <c r="O4" s="41">
        <f>IFERROR(SA!O4/TC!O4,"")</f>
        <v>1.0007062136197127</v>
      </c>
      <c r="P4" s="41">
        <f>IFERROR(SA!P4/TC!P4,"")</f>
        <v>1.0007080683451404</v>
      </c>
      <c r="Q4" s="41">
        <f>IFERROR(SA!Q4/TC!Q4,"")</f>
        <v>1.0007081951247447</v>
      </c>
      <c r="R4" s="41">
        <f>IFERROR(SA!R4/TC!R4,"")</f>
        <v>1.0006881503513416</v>
      </c>
      <c r="S4" s="41">
        <f>IFERROR(SA!S4/TC!S4,"")</f>
        <v>1.000685847674009</v>
      </c>
      <c r="T4" s="41">
        <f>IFERROR(SA!T4/TC!T4,"")</f>
        <v>1.0006586146965266</v>
      </c>
      <c r="U4" s="41">
        <f>IFERROR(SA!U4/TC!U4,"")</f>
        <v>1.0006595921845032</v>
      </c>
      <c r="V4" s="41">
        <f>IFERROR(SA!V4/TC!V4,"")</f>
        <v>1.0006858638214826</v>
      </c>
      <c r="W4" s="41">
        <f>IFERROR(SA!W4/TC!W4,"")</f>
        <v>1.0006880394019344</v>
      </c>
      <c r="X4" s="41">
        <f>IFERROR(SA!X4/TC!X4,"")</f>
        <v>1.0006851660665406</v>
      </c>
      <c r="Y4" s="41">
        <f>IFERROR(SA!Y4/TC!Y4,"")</f>
        <v>1.0006630663870644</v>
      </c>
      <c r="Z4" s="41">
        <f>IFERROR(SA!Z4/TC!Z4,"")</f>
        <v>1.0006527515546384</v>
      </c>
      <c r="AA4" s="41">
        <f>IFERROR(SA!AA4/TC!AA4,"")</f>
        <v>1.0006507105521887</v>
      </c>
      <c r="AB4" s="41">
        <f>IFERROR(SA!AB4/TC!AB4,"")</f>
        <v>1.0006494329893674</v>
      </c>
      <c r="AC4" s="41">
        <f>IFERROR(SA!AC4/TC!AC4,"")</f>
        <v>1.0006156666760535</v>
      </c>
      <c r="AD4" s="41">
        <f>IFERROR(SA!AD4/TC!AD4,"")</f>
        <v>1.0006172081518003</v>
      </c>
      <c r="AE4" s="41">
        <f>IFERROR(SA!AE4/TC!AE4,"")</f>
        <v>1.0006206203138928</v>
      </c>
      <c r="AF4" s="41">
        <f>IFERROR(SA!AF4/TC!AF4,"")</f>
        <v>1.0006183457730708</v>
      </c>
      <c r="AG4" s="42">
        <f>IFERROR(SA!AG4/TC!AG4,"")</f>
        <v>1.0005881423462644</v>
      </c>
      <c r="AH4" s="42">
        <f>IFERROR(SA!AH4/TC!AH4,"")</f>
        <v>1.0005875681334988</v>
      </c>
      <c r="AI4" s="42">
        <f>IFERROR(SA!AI4/TC!AI4,"")</f>
        <v>1.0005840269601549</v>
      </c>
      <c r="AJ4" s="42">
        <f>IFERROR(SA!AJ4/TC!AJ4,"")</f>
        <v>1.0005906317871849</v>
      </c>
      <c r="AK4" s="42">
        <f>IFERROR(SA!AK4/TC!AK4,"")</f>
        <v>1.0004849738202013</v>
      </c>
      <c r="AL4" s="42">
        <f>IFERROR(SA!AL4/TC!AL4,"")</f>
        <v>1.0004186492280935</v>
      </c>
      <c r="AM4" s="42">
        <f>IFERROR(SA!AM4/TC!AM4,"")</f>
        <v>1.0004156407097906</v>
      </c>
      <c r="AN4" s="42">
        <f>IFERROR(SA!AN4/TC!AN4,"")</f>
        <v>1.0004336126407956</v>
      </c>
      <c r="AO4" s="42">
        <f>IFERROR(SA!AO4/TC!AO4,"")</f>
        <v>1.0004293670502382</v>
      </c>
      <c r="AP4" s="42">
        <f>IFERROR(SA!AP4/TC!AP4,"")</f>
        <v>1.0004282487433875</v>
      </c>
      <c r="AQ4" s="42">
        <f>IFERROR(SA!AQ4/TC!AQ4,"")</f>
        <v>1.0004165546067061</v>
      </c>
      <c r="AR4" s="42">
        <f>IFERROR(SA!AR4/TC!AR4,"")</f>
        <v>1.0004128816958162</v>
      </c>
    </row>
    <row r="5" spans="2:44" x14ac:dyDescent="0.25">
      <c r="B5" s="7">
        <v>1994</v>
      </c>
      <c r="C5" s="13">
        <v>3</v>
      </c>
      <c r="D5" s="41">
        <f>IFERROR(SA!D5/TC!D5,"")</f>
        <v>0.99966090433718868</v>
      </c>
      <c r="E5" s="41">
        <f>IFERROR(SA!E5/TC!E5,"")</f>
        <v>0.99972443127786814</v>
      </c>
      <c r="F5" s="41">
        <f>IFERROR(SA!F5/TC!F5,"")</f>
        <v>0.99975282106413332</v>
      </c>
      <c r="G5" s="41">
        <f>IFERROR(SA!G5/TC!G5,"")</f>
        <v>0.99976270186682337</v>
      </c>
      <c r="H5" s="41">
        <f>IFERROR(SA!H5/TC!H5,"")</f>
        <v>0.99974624362525111</v>
      </c>
      <c r="I5" s="41">
        <f>IFERROR(SA!I5/TC!I5,"")</f>
        <v>0.99979507558319303</v>
      </c>
      <c r="J5" s="41">
        <f>IFERROR(SA!J5/TC!J5,"")</f>
        <v>0.99980179788434198</v>
      </c>
      <c r="K5" s="41">
        <f>IFERROR(SA!K5/TC!K5,"")</f>
        <v>0.99977012631642503</v>
      </c>
      <c r="L5" s="41">
        <f>IFERROR(SA!L5/TC!L5,"")</f>
        <v>0.99992848943152479</v>
      </c>
      <c r="M5" s="41">
        <f>IFERROR(SA!M5/TC!M5,"")</f>
        <v>1.0002376850499173</v>
      </c>
      <c r="N5" s="41">
        <f>IFERROR(SA!N5/TC!N5,"")</f>
        <v>1.0002144613178605</v>
      </c>
      <c r="O5" s="41">
        <f>IFERROR(SA!O5/TC!O5,"")</f>
        <v>1.0002656388858431</v>
      </c>
      <c r="P5" s="41">
        <f>IFERROR(SA!P5/TC!P5,"")</f>
        <v>1.0003029758227158</v>
      </c>
      <c r="Q5" s="41">
        <f>IFERROR(SA!Q5/TC!Q5,"")</f>
        <v>1.0002650496933283</v>
      </c>
      <c r="R5" s="41">
        <f>IFERROR(SA!R5/TC!R5,"")</f>
        <v>1.0002743087980566</v>
      </c>
      <c r="S5" s="41">
        <f>IFERROR(SA!S5/TC!S5,"")</f>
        <v>1.0002310154850853</v>
      </c>
      <c r="T5" s="41">
        <f>IFERROR(SA!T5/TC!T5,"")</f>
        <v>1.0000696105501683</v>
      </c>
      <c r="U5" s="41">
        <f>IFERROR(SA!U5/TC!U5,"")</f>
        <v>0.99999573536431541</v>
      </c>
      <c r="V5" s="41">
        <f>IFERROR(SA!V5/TC!V5,"")</f>
        <v>1.0000182911453177</v>
      </c>
      <c r="W5" s="41">
        <f>IFERROR(SA!W5/TC!W5,"")</f>
        <v>1.0000295454586188</v>
      </c>
      <c r="X5" s="41">
        <f>IFERROR(SA!X5/TC!X5,"")</f>
        <v>1.0000283196815898</v>
      </c>
      <c r="Y5" s="41">
        <f>IFERROR(SA!Y5/TC!Y5,"")</f>
        <v>0.99989265519030268</v>
      </c>
      <c r="Z5" s="41">
        <f>IFERROR(SA!Z5/TC!Z5,"")</f>
        <v>0.99989749855192389</v>
      </c>
      <c r="AA5" s="41">
        <f>IFERROR(SA!AA5/TC!AA5,"")</f>
        <v>1.0000953121057301</v>
      </c>
      <c r="AB5" s="41">
        <f>IFERROR(SA!AB5/TC!AB5,"")</f>
        <v>1.000129451241901</v>
      </c>
      <c r="AC5" s="41">
        <f>IFERROR(SA!AC5/TC!AC5,"")</f>
        <v>0.99991249825457773</v>
      </c>
      <c r="AD5" s="41">
        <f>IFERROR(SA!AD5/TC!AD5,"")</f>
        <v>0.9999153977374905</v>
      </c>
      <c r="AE5" s="41">
        <f>IFERROR(SA!AE5/TC!AE5,"")</f>
        <v>0.99982656943262227</v>
      </c>
      <c r="AF5" s="41">
        <f>IFERROR(SA!AF5/TC!AF5,"")</f>
        <v>0.9998201976608867</v>
      </c>
      <c r="AG5" s="42">
        <f>IFERROR(SA!AG5/TC!AG5,"")</f>
        <v>0.99983408126045037</v>
      </c>
      <c r="AH5" s="42">
        <f>IFERROR(SA!AH5/TC!AH5,"")</f>
        <v>0.99983387751193009</v>
      </c>
      <c r="AI5" s="42">
        <f>IFERROR(SA!AI5/TC!AI5,"")</f>
        <v>0.99983171888840017</v>
      </c>
      <c r="AJ5" s="42">
        <f>IFERROR(SA!AJ5/TC!AJ5,"")</f>
        <v>0.99994005202983438</v>
      </c>
      <c r="AK5" s="42">
        <f>IFERROR(SA!AK5/TC!AK5,"")</f>
        <v>0.99980660661428966</v>
      </c>
      <c r="AL5" s="42">
        <f>IFERROR(SA!AL5/TC!AL5,"")</f>
        <v>0.9998143160672448</v>
      </c>
      <c r="AM5" s="42">
        <f>IFERROR(SA!AM5/TC!AM5,"")</f>
        <v>0.99980476015937902</v>
      </c>
      <c r="AN5" s="42">
        <f>IFERROR(SA!AN5/TC!AN5,"")</f>
        <v>0.9997399052359256</v>
      </c>
      <c r="AO5" s="42">
        <f>IFERROR(SA!AO5/TC!AO5,"")</f>
        <v>0.99970007763197688</v>
      </c>
      <c r="AP5" s="42">
        <f>IFERROR(SA!AP5/TC!AP5,"")</f>
        <v>0.99969038603375182</v>
      </c>
      <c r="AQ5" s="42">
        <f>IFERROR(SA!AQ5/TC!AQ5,"")</f>
        <v>0.99956699133951543</v>
      </c>
      <c r="AR5" s="42">
        <f>IFERROR(SA!AR5/TC!AR5,"")</f>
        <v>0.99955583545807114</v>
      </c>
    </row>
    <row r="6" spans="2:44" x14ac:dyDescent="0.25">
      <c r="B6" s="7">
        <v>1994</v>
      </c>
      <c r="C6" s="13">
        <v>4</v>
      </c>
      <c r="D6" s="41">
        <f>IFERROR(SA!D6/TC!D6,"")</f>
        <v>1.0002397760726955</v>
      </c>
      <c r="E6" s="41">
        <f>IFERROR(SA!E6/TC!E6,"")</f>
        <v>1.0002038641050923</v>
      </c>
      <c r="F6" s="41">
        <f>IFERROR(SA!F6/TC!F6,"")</f>
        <v>1.0002153198006087</v>
      </c>
      <c r="G6" s="41">
        <f>IFERROR(SA!G6/TC!G6,"")</f>
        <v>1.0002143266222165</v>
      </c>
      <c r="H6" s="41">
        <f>IFERROR(SA!H6/TC!H6,"")</f>
        <v>1.0002369475246897</v>
      </c>
      <c r="I6" s="41">
        <f>IFERROR(SA!I6/TC!I6,"")</f>
        <v>1.0002103941109235</v>
      </c>
      <c r="J6" s="41">
        <f>IFERROR(SA!J6/TC!J6,"")</f>
        <v>1.0001972597862321</v>
      </c>
      <c r="K6" s="41">
        <f>IFERROR(SA!K6/TC!K6,"")</f>
        <v>1.0002919609764802</v>
      </c>
      <c r="L6" s="41">
        <f>IFERROR(SA!L6/TC!L6,"")</f>
        <v>1.0000636737590136</v>
      </c>
      <c r="M6" s="41">
        <f>IFERROR(SA!M6/TC!M6,"")</f>
        <v>0.9995327808693153</v>
      </c>
      <c r="N6" s="41">
        <f>IFERROR(SA!N6/TC!N6,"")</f>
        <v>0.99959751898471472</v>
      </c>
      <c r="O6" s="41">
        <f>IFERROR(SA!O6/TC!O6,"")</f>
        <v>0.99952627591426613</v>
      </c>
      <c r="P6" s="41">
        <f>IFERROR(SA!P6/TC!P6,"")</f>
        <v>0.99946735813128074</v>
      </c>
      <c r="Q6" s="41">
        <f>IFERROR(SA!Q6/TC!Q6,"")</f>
        <v>0.99953499988793482</v>
      </c>
      <c r="R6" s="41">
        <f>IFERROR(SA!R6/TC!R6,"")</f>
        <v>0.99947434179966188</v>
      </c>
      <c r="S6" s="41">
        <f>IFERROR(SA!S6/TC!S6,"")</f>
        <v>0.99954742913103056</v>
      </c>
      <c r="T6" s="41">
        <f>IFERROR(SA!T6/TC!T6,"")</f>
        <v>0.99979400376652017</v>
      </c>
      <c r="U6" s="41">
        <f>IFERROR(SA!U6/TC!U6,"")</f>
        <v>0.99977016389288464</v>
      </c>
      <c r="V6" s="41">
        <f>IFERROR(SA!V6/TC!V6,"")</f>
        <v>0.99980634100059596</v>
      </c>
      <c r="W6" s="41">
        <f>IFERROR(SA!W6/TC!W6,"")</f>
        <v>0.99978905381056382</v>
      </c>
      <c r="X6" s="41">
        <f>IFERROR(SA!X6/TC!X6,"")</f>
        <v>0.99979347829516463</v>
      </c>
      <c r="Y6" s="41">
        <f>IFERROR(SA!Y6/TC!Y6,"")</f>
        <v>0.9999446933264079</v>
      </c>
      <c r="Z6" s="41">
        <f>IFERROR(SA!Z6/TC!Z6,"")</f>
        <v>0.99991590345432801</v>
      </c>
      <c r="AA6" s="41">
        <f>IFERROR(SA!AA6/TC!AA6,"")</f>
        <v>0.99965388702088742</v>
      </c>
      <c r="AB6" s="41">
        <f>IFERROR(SA!AB6/TC!AB6,"")</f>
        <v>0.99961330204898791</v>
      </c>
      <c r="AC6" s="41">
        <f>IFERROR(SA!AC6/TC!AC6,"")</f>
        <v>0.99985853037388628</v>
      </c>
      <c r="AD6" s="41">
        <f>IFERROR(SA!AD6/TC!AD6,"")</f>
        <v>0.9998573300029836</v>
      </c>
      <c r="AE6" s="41">
        <f>IFERROR(SA!AE6/TC!AE6,"")</f>
        <v>0.99997978628674589</v>
      </c>
      <c r="AF6" s="41">
        <f>IFERROR(SA!AF6/TC!AF6,"")</f>
        <v>0.99999134826962821</v>
      </c>
      <c r="AG6" s="42">
        <f>IFERROR(SA!AG6/TC!AG6,"")</f>
        <v>0.99999482531267148</v>
      </c>
      <c r="AH6" s="42">
        <f>IFERROR(SA!AH6/TC!AH6,"")</f>
        <v>0.99999123676014567</v>
      </c>
      <c r="AI6" s="42">
        <f>IFERROR(SA!AI6/TC!AI6,"")</f>
        <v>0.99999793560593264</v>
      </c>
      <c r="AJ6" s="42">
        <f>IFERROR(SA!AJ6/TC!AJ6,"")</f>
        <v>0.99983966270882563</v>
      </c>
      <c r="AK6" s="42">
        <f>IFERROR(SA!AK6/TC!AK6,"")</f>
        <v>0.99995310591333975</v>
      </c>
      <c r="AL6" s="42">
        <f>IFERROR(SA!AL6/TC!AL6,"")</f>
        <v>0.99992775677165524</v>
      </c>
      <c r="AM6" s="42">
        <f>IFERROR(SA!AM6/TC!AM6,"")</f>
        <v>0.99994272896614611</v>
      </c>
      <c r="AN6" s="42">
        <f>IFERROR(SA!AN6/TC!AN6,"")</f>
        <v>1.0000294872494033</v>
      </c>
      <c r="AO6" s="42">
        <f>IFERROR(SA!AO6/TC!AO6,"")</f>
        <v>1.0000749169981373</v>
      </c>
      <c r="AP6" s="42">
        <f>IFERROR(SA!AP6/TC!AP6,"")</f>
        <v>1.0000984068744387</v>
      </c>
      <c r="AQ6" s="42">
        <f>IFERROR(SA!AQ6/TC!AQ6,"")</f>
        <v>1.0002594373201803</v>
      </c>
      <c r="AR6" s="42">
        <f>IFERROR(SA!AR6/TC!AR6,"")</f>
        <v>1.0002831709939575</v>
      </c>
    </row>
    <row r="7" spans="2:44" x14ac:dyDescent="0.25">
      <c r="B7" s="15">
        <v>1995</v>
      </c>
      <c r="C7" s="16">
        <v>1</v>
      </c>
      <c r="D7" s="43">
        <f>IFERROR(SA!D7/TC!D7,"")</f>
        <v>1.0003949970035939</v>
      </c>
      <c r="E7" s="43">
        <f>IFERROR(SA!E7/TC!E7,"")</f>
        <v>1.0003258545066649</v>
      </c>
      <c r="F7" s="43">
        <f>IFERROR(SA!F7/TC!F7,"")</f>
        <v>1.0002555805520381</v>
      </c>
      <c r="G7" s="43">
        <f>IFERROR(SA!G7/TC!G7,"")</f>
        <v>1.0002421380845878</v>
      </c>
      <c r="H7" s="43">
        <f>IFERROR(SA!H7/TC!H7,"")</f>
        <v>1.0002253897580666</v>
      </c>
      <c r="I7" s="43">
        <f>IFERROR(SA!I7/TC!I7,"")</f>
        <v>1.0001216022113653</v>
      </c>
      <c r="J7" s="43">
        <f>IFERROR(SA!J7/TC!J7,"")</f>
        <v>1.0001299642915544</v>
      </c>
      <c r="K7" s="43">
        <f>IFERROR(SA!K7/TC!K7,"")</f>
        <v>0.99999767057282674</v>
      </c>
      <c r="L7" s="43">
        <f>IFERROR(SA!L7/TC!L7,"")</f>
        <v>1.000141938268817</v>
      </c>
      <c r="M7" s="43">
        <f>IFERROR(SA!M7/TC!M7,"")</f>
        <v>1.0005878492783178</v>
      </c>
      <c r="N7" s="43">
        <f>IFERROR(SA!N7/TC!N7,"")</f>
        <v>1.000497865799731</v>
      </c>
      <c r="O7" s="43">
        <f>IFERROR(SA!O7/TC!O7,"")</f>
        <v>1.0005326302901376</v>
      </c>
      <c r="P7" s="43">
        <f>IFERROR(SA!P7/TC!P7,"")</f>
        <v>1.0005706662929514</v>
      </c>
      <c r="Q7" s="43">
        <f>IFERROR(SA!Q7/TC!Q7,"")</f>
        <v>1.0005048656401414</v>
      </c>
      <c r="R7" s="43">
        <f>IFERROR(SA!R7/TC!R7,"")</f>
        <v>1.0006164335732179</v>
      </c>
      <c r="S7" s="43">
        <f>IFERROR(SA!S7/TC!S7,"")</f>
        <v>1.0005531948602049</v>
      </c>
      <c r="T7" s="43">
        <f>IFERROR(SA!T7/TC!T7,"")</f>
        <v>1.0003569643764734</v>
      </c>
      <c r="U7" s="43">
        <f>IFERROR(SA!U7/TC!U7,"")</f>
        <v>1.0005104794939401</v>
      </c>
      <c r="V7" s="43">
        <f>IFERROR(SA!V7/TC!V7,"")</f>
        <v>1.0004021769016345</v>
      </c>
      <c r="W7" s="43">
        <f>IFERROR(SA!W7/TC!W7,"")</f>
        <v>1.0004148443185921</v>
      </c>
      <c r="X7" s="43">
        <f>IFERROR(SA!X7/TC!X7,"")</f>
        <v>1.0004062342013171</v>
      </c>
      <c r="Y7" s="43">
        <f>IFERROR(SA!Y7/TC!Y7,"")</f>
        <v>1.0003601400198796</v>
      </c>
      <c r="Z7" s="43">
        <f>IFERROR(SA!Z7/TC!Z7,"")</f>
        <v>1.0004178226216407</v>
      </c>
      <c r="AA7" s="43">
        <f>IFERROR(SA!AA7/TC!AA7,"")</f>
        <v>1.0006011355966873</v>
      </c>
      <c r="AB7" s="43">
        <f>IFERROR(SA!AB7/TC!AB7,"")</f>
        <v>1.0006120030151662</v>
      </c>
      <c r="AC7" s="43">
        <f>IFERROR(SA!AC7/TC!AC7,"")</f>
        <v>1.0005668400764745</v>
      </c>
      <c r="AD7" s="43">
        <f>IFERROR(SA!AD7/TC!AD7,"")</f>
        <v>1.0005632409438847</v>
      </c>
      <c r="AE7" s="43">
        <f>IFERROR(SA!AE7/TC!AE7,"")</f>
        <v>1.0004361115063338</v>
      </c>
      <c r="AF7" s="43">
        <f>IFERROR(SA!AF7/TC!AF7,"")</f>
        <v>1.0004220514573516</v>
      </c>
      <c r="AG7" s="44">
        <f>IFERROR(SA!AG7/TC!AG7,"")</f>
        <v>1.0004359830802809</v>
      </c>
      <c r="AH7" s="44">
        <f>IFERROR(SA!AH7/TC!AH7,"")</f>
        <v>1.0004443590382111</v>
      </c>
      <c r="AI7" s="44">
        <f>IFERROR(SA!AI7/TC!AI7,"")</f>
        <v>1.0004350382113185</v>
      </c>
      <c r="AJ7" s="44">
        <f>IFERROR(SA!AJ7/TC!AJ7,"")</f>
        <v>1.0005453446091577</v>
      </c>
      <c r="AK7" s="44">
        <f>IFERROR(SA!AK7/TC!AK7,"")</f>
        <v>1.0005973151743075</v>
      </c>
      <c r="AL7" s="44">
        <f>IFERROR(SA!AL7/TC!AL7,"")</f>
        <v>1.0006485471400295</v>
      </c>
      <c r="AM7" s="44">
        <f>IFERROR(SA!AM7/TC!AM7,"")</f>
        <v>1.0006379084186703</v>
      </c>
      <c r="AN7" s="44">
        <f>IFERROR(SA!AN7/TC!AN7,"")</f>
        <v>1.0005887112026666</v>
      </c>
      <c r="AO7" s="44">
        <f>IFERROR(SA!AO7/TC!AO7,"")</f>
        <v>1.0005786177348099</v>
      </c>
      <c r="AP7" s="44">
        <f>IFERROR(SA!AP7/TC!AP7,"")</f>
        <v>1.0005461018432684</v>
      </c>
      <c r="AQ7" s="44">
        <f>IFERROR(SA!AQ7/TC!AQ7,"")</f>
        <v>1.0004726871611129</v>
      </c>
      <c r="AR7" s="44">
        <f>IFERROR(SA!AR7/TC!AR7,"")</f>
        <v>1.000446524156281</v>
      </c>
    </row>
    <row r="8" spans="2:44" x14ac:dyDescent="0.25">
      <c r="B8" s="7">
        <v>1995</v>
      </c>
      <c r="C8" s="13">
        <v>2</v>
      </c>
      <c r="D8" s="41">
        <f>IFERROR(SA!D8/TC!D8,"")</f>
        <v>0.99907726599111601</v>
      </c>
      <c r="E8" s="41">
        <f>IFERROR(SA!E8/TC!E8,"")</f>
        <v>0.9994124518128199</v>
      </c>
      <c r="F8" s="41">
        <f>IFERROR(SA!F8/TC!F8,"")</f>
        <v>0.9994883981520829</v>
      </c>
      <c r="G8" s="41">
        <f>IFERROR(SA!G8/TC!G8,"")</f>
        <v>0.99950420724634848</v>
      </c>
      <c r="H8" s="41">
        <f>IFERROR(SA!H8/TC!H8,"")</f>
        <v>0.99950474577904336</v>
      </c>
      <c r="I8" s="41">
        <f>IFERROR(SA!I8/TC!I8,"")</f>
        <v>0.99965972616343834</v>
      </c>
      <c r="J8" s="41">
        <f>IFERROR(SA!J8/TC!J8,"")</f>
        <v>0.9996613703768642</v>
      </c>
      <c r="K8" s="41">
        <f>IFERROR(SA!K8/TC!K8,"")</f>
        <v>0.99972806404210679</v>
      </c>
      <c r="L8" s="41">
        <f>IFERROR(SA!L8/TC!L8,"")</f>
        <v>0.9997796920679437</v>
      </c>
      <c r="M8" s="41">
        <f>IFERROR(SA!M8/TC!M8,"")</f>
        <v>0.99972484727454825</v>
      </c>
      <c r="N8" s="41">
        <f>IFERROR(SA!N8/TC!N8,"")</f>
        <v>0.99978053260960298</v>
      </c>
      <c r="O8" s="41">
        <f>IFERROR(SA!O8/TC!O8,"")</f>
        <v>0.99981096248659329</v>
      </c>
      <c r="P8" s="41">
        <f>IFERROR(SA!P8/TC!P8,"")</f>
        <v>0.99982107279191734</v>
      </c>
      <c r="Q8" s="41">
        <f>IFERROR(SA!Q8/TC!Q8,"")</f>
        <v>0.9998358276574022</v>
      </c>
      <c r="R8" s="41">
        <f>IFERROR(SA!R8/TC!R8,"")</f>
        <v>0.99973922102995993</v>
      </c>
      <c r="S8" s="41">
        <f>IFERROR(SA!S8/TC!S8,"")</f>
        <v>0.99974594716445164</v>
      </c>
      <c r="T8" s="41">
        <f>IFERROR(SA!T8/TC!T8,"")</f>
        <v>0.99968613705469145</v>
      </c>
      <c r="U8" s="41">
        <f>IFERROR(SA!U8/TC!U8,"")</f>
        <v>0.99955431008256623</v>
      </c>
      <c r="V8" s="41">
        <f>IFERROR(SA!V8/TC!V8,"")</f>
        <v>0.99967724893678422</v>
      </c>
      <c r="W8" s="41">
        <f>IFERROR(SA!W8/TC!W8,"")</f>
        <v>0.99968127634824777</v>
      </c>
      <c r="X8" s="41">
        <f>IFERROR(SA!X8/TC!X8,"")</f>
        <v>0.99968108040037795</v>
      </c>
      <c r="Y8" s="41">
        <f>IFERROR(SA!Y8/TC!Y8,"")</f>
        <v>0.9995917350329856</v>
      </c>
      <c r="Z8" s="41">
        <f>IFERROR(SA!Z8/TC!Z8,"")</f>
        <v>0.9995347063696286</v>
      </c>
      <c r="AA8" s="41">
        <f>IFERROR(SA!AA8/TC!AA8,"")</f>
        <v>0.99951485917527605</v>
      </c>
      <c r="AB8" s="41">
        <f>IFERROR(SA!AB8/TC!AB8,"")</f>
        <v>0.99953373398013756</v>
      </c>
      <c r="AC8" s="41">
        <f>IFERROR(SA!AC8/TC!AC8,"")</f>
        <v>0.99940425201586924</v>
      </c>
      <c r="AD8" s="41">
        <f>IFERROR(SA!AD8/TC!AD8,"")</f>
        <v>0.99941003638522208</v>
      </c>
      <c r="AE8" s="41">
        <f>IFERROR(SA!AE8/TC!AE8,"")</f>
        <v>0.99944507324582332</v>
      </c>
      <c r="AF8" s="41">
        <f>IFERROR(SA!AF8/TC!AF8,"")</f>
        <v>0.9994481630772224</v>
      </c>
      <c r="AG8" s="42">
        <f>IFERROR(SA!AG8/TC!AG8,"")</f>
        <v>0.99944000215689566</v>
      </c>
      <c r="AH8" s="42">
        <f>IFERROR(SA!AH8/TC!AH8,"")</f>
        <v>0.99943211837474899</v>
      </c>
      <c r="AI8" s="42">
        <f>IFERROR(SA!AI8/TC!AI8,"")</f>
        <v>0.99943810148477541</v>
      </c>
      <c r="AJ8" s="42">
        <f>IFERROR(SA!AJ8/TC!AJ8,"")</f>
        <v>0.99944908477311223</v>
      </c>
      <c r="AK8" s="42">
        <f>IFERROR(SA!AK8/TC!AK8,"")</f>
        <v>0.99912028641353368</v>
      </c>
      <c r="AL8" s="42">
        <f>IFERROR(SA!AL8/TC!AL8,"")</f>
        <v>0.99891234271476004</v>
      </c>
      <c r="AM8" s="42">
        <f>IFERROR(SA!AM8/TC!AM8,"")</f>
        <v>0.99889893882464753</v>
      </c>
      <c r="AN8" s="42">
        <f>IFERROR(SA!AN8/TC!AN8,"")</f>
        <v>0.99900469959969262</v>
      </c>
      <c r="AO8" s="42">
        <f>IFERROR(SA!AO8/TC!AO8,"")</f>
        <v>0.99905844552283207</v>
      </c>
      <c r="AP8" s="42">
        <f>IFERROR(SA!AP8/TC!AP8,"")</f>
        <v>0.99911666854553127</v>
      </c>
      <c r="AQ8" s="42">
        <f>IFERROR(SA!AQ8/TC!AQ8,"")</f>
        <v>0.99908999717037572</v>
      </c>
      <c r="AR8" s="42">
        <f>IFERROR(SA!AR8/TC!AR8,"")</f>
        <v>0.99910268869136853</v>
      </c>
    </row>
    <row r="9" spans="2:44" x14ac:dyDescent="0.25">
      <c r="B9" s="7">
        <v>1995</v>
      </c>
      <c r="C9" s="13">
        <v>3</v>
      </c>
      <c r="D9" s="41">
        <f>IFERROR(SA!D9/TC!D9,"")</f>
        <v>0.99987701489234704</v>
      </c>
      <c r="E9" s="41">
        <f>IFERROR(SA!E9/TC!E9,"")</f>
        <v>0.99975338528505486</v>
      </c>
      <c r="F9" s="41">
        <f>IFERROR(SA!F9/TC!F9,"")</f>
        <v>0.99974021365265664</v>
      </c>
      <c r="G9" s="41">
        <f>IFERROR(SA!G9/TC!G9,"")</f>
        <v>0.99971784719849188</v>
      </c>
      <c r="H9" s="41">
        <f>IFERROR(SA!H9/TC!H9,"")</f>
        <v>0.9997307333693819</v>
      </c>
      <c r="I9" s="41">
        <f>IFERROR(SA!I9/TC!I9,"")</f>
        <v>0.99949716826825197</v>
      </c>
      <c r="J9" s="41">
        <f>IFERROR(SA!J9/TC!J9,"")</f>
        <v>0.99947612944050068</v>
      </c>
      <c r="K9" s="41">
        <f>IFERROR(SA!K9/TC!K9,"")</f>
        <v>0.99955492516921651</v>
      </c>
      <c r="L9" s="41">
        <f>IFERROR(SA!L9/TC!L9,"")</f>
        <v>0.99941519603437934</v>
      </c>
      <c r="M9" s="41">
        <f>IFERROR(SA!M9/TC!M9,"")</f>
        <v>0.99923482104307448</v>
      </c>
      <c r="N9" s="41">
        <f>IFERROR(SA!N9/TC!N9,"")</f>
        <v>0.99923113777389827</v>
      </c>
      <c r="O9" s="41">
        <f>IFERROR(SA!O9/TC!O9,"")</f>
        <v>0.99918138205612472</v>
      </c>
      <c r="P9" s="41">
        <f>IFERROR(SA!P9/TC!P9,"")</f>
        <v>0.9991484318451882</v>
      </c>
      <c r="Q9" s="41">
        <f>IFERROR(SA!Q9/TC!Q9,"")</f>
        <v>0.99916895792843374</v>
      </c>
      <c r="R9" s="41">
        <f>IFERROR(SA!R9/TC!R9,"")</f>
        <v>0.99921151956121301</v>
      </c>
      <c r="S9" s="41">
        <f>IFERROR(SA!S9/TC!S9,"")</f>
        <v>0.9992286942513543</v>
      </c>
      <c r="T9" s="41">
        <f>IFERROR(SA!T9/TC!T9,"")</f>
        <v>0.9994027065812906</v>
      </c>
      <c r="U9" s="41">
        <f>IFERROR(SA!U9/TC!U9,"")</f>
        <v>0.9995086093620521</v>
      </c>
      <c r="V9" s="41">
        <f>IFERROR(SA!V9/TC!V9,"")</f>
        <v>0.99942122629570063</v>
      </c>
      <c r="W9" s="41">
        <f>IFERROR(SA!W9/TC!W9,"")</f>
        <v>0.99941367495132927</v>
      </c>
      <c r="X9" s="41">
        <f>IFERROR(SA!X9/TC!X9,"")</f>
        <v>0.99942221644432805</v>
      </c>
      <c r="Y9" s="41">
        <f>IFERROR(SA!Y9/TC!Y9,"")</f>
        <v>0.99956484097341247</v>
      </c>
      <c r="Z9" s="41">
        <f>IFERROR(SA!Z9/TC!Z9,"")</f>
        <v>0.99959625527660956</v>
      </c>
      <c r="AA9" s="41">
        <f>IFERROR(SA!AA9/TC!AA9,"")</f>
        <v>0.99950459822516569</v>
      </c>
      <c r="AB9" s="41">
        <f>IFERROR(SA!AB9/TC!AB9,"")</f>
        <v>0.99948178491892947</v>
      </c>
      <c r="AC9" s="41">
        <f>IFERROR(SA!AC9/TC!AC9,"")</f>
        <v>0.99965839335729101</v>
      </c>
      <c r="AD9" s="41">
        <f>IFERROR(SA!AD9/TC!AD9,"")</f>
        <v>0.99965403149104126</v>
      </c>
      <c r="AE9" s="41">
        <f>IFERROR(SA!AE9/TC!AE9,"")</f>
        <v>0.99969941151571629</v>
      </c>
      <c r="AF9" s="41">
        <f>IFERROR(SA!AF9/TC!AF9,"")</f>
        <v>0.99970497744142361</v>
      </c>
      <c r="AG9" s="42">
        <f>IFERROR(SA!AG9/TC!AG9,"")</f>
        <v>0.99968893494329492</v>
      </c>
      <c r="AH9" s="42">
        <f>IFERROR(SA!AH9/TC!AH9,"")</f>
        <v>0.99969312339254923</v>
      </c>
      <c r="AI9" s="42">
        <f>IFERROR(SA!AI9/TC!AI9,"")</f>
        <v>0.99968944902804968</v>
      </c>
      <c r="AJ9" s="42">
        <f>IFERROR(SA!AJ9/TC!AJ9,"")</f>
        <v>0.99961410672722839</v>
      </c>
      <c r="AK9" s="42">
        <f>IFERROR(SA!AK9/TC!AK9,"")</f>
        <v>0.99975235159520714</v>
      </c>
      <c r="AL9" s="42">
        <f>IFERROR(SA!AL9/TC!AL9,"")</f>
        <v>0.99976637411890934</v>
      </c>
      <c r="AM9" s="42">
        <f>IFERROR(SA!AM9/TC!AM9,"")</f>
        <v>0.99977296960909745</v>
      </c>
      <c r="AN9" s="42">
        <f>IFERROR(SA!AN9/TC!AN9,"")</f>
        <v>0.99985390743290292</v>
      </c>
      <c r="AO9" s="42">
        <f>IFERROR(SA!AO9/TC!AO9,"")</f>
        <v>0.99992828491222996</v>
      </c>
      <c r="AP9" s="42">
        <f>IFERROR(SA!AP9/TC!AP9,"")</f>
        <v>0.99990048650906915</v>
      </c>
      <c r="AQ9" s="42">
        <f>IFERROR(SA!AQ9/TC!AQ9,"")</f>
        <v>1.0000473473739515</v>
      </c>
      <c r="AR9" s="42">
        <f>IFERROR(SA!AR9/TC!AR9,"")</f>
        <v>1.0000446987047455</v>
      </c>
    </row>
    <row r="10" spans="2:44" x14ac:dyDescent="0.25">
      <c r="B10" s="7">
        <v>1995</v>
      </c>
      <c r="C10" s="13">
        <v>4</v>
      </c>
      <c r="D10" s="41">
        <f>IFERROR(SA!D10/TC!D10,"")</f>
        <v>1.0064772716903458</v>
      </c>
      <c r="E10" s="41">
        <f>IFERROR(SA!E10/TC!E10,"")</f>
        <v>1.0056525211681804</v>
      </c>
      <c r="F10" s="41">
        <f>IFERROR(SA!F10/TC!F10,"")</f>
        <v>1.0056615768427275</v>
      </c>
      <c r="G10" s="41">
        <f>IFERROR(SA!G10/TC!G10,"")</f>
        <v>1.005563191774119</v>
      </c>
      <c r="H10" s="41">
        <f>IFERROR(SA!H10/TC!H10,"")</f>
        <v>1.0055129399568581</v>
      </c>
      <c r="I10" s="41">
        <f>IFERROR(SA!I10/TC!I10,"")</f>
        <v>1.0038260954741132</v>
      </c>
      <c r="J10" s="41">
        <f>IFERROR(SA!J10/TC!J10,"")</f>
        <v>1.0035768335084065</v>
      </c>
      <c r="K10" s="41">
        <f>IFERROR(SA!K10/TC!K10,"")</f>
        <v>1.0041374799425045</v>
      </c>
      <c r="L10" s="41">
        <f>IFERROR(SA!L10/TC!L10,"")</f>
        <v>1.0041176830994543</v>
      </c>
      <c r="M10" s="41">
        <f>IFERROR(SA!M10/TC!M10,"")</f>
        <v>1.0046530843108972</v>
      </c>
      <c r="N10" s="41">
        <f>IFERROR(SA!N10/TC!N10,"")</f>
        <v>1.0046353409495048</v>
      </c>
      <c r="O10" s="41">
        <f>IFERROR(SA!O10/TC!O10,"")</f>
        <v>1.0046622899281379</v>
      </c>
      <c r="P10" s="41">
        <f>IFERROR(SA!P10/TC!P10,"")</f>
        <v>1.0046749537959168</v>
      </c>
      <c r="Q10" s="41">
        <f>IFERROR(SA!Q10/TC!Q10,"")</f>
        <v>1.0046152976383471</v>
      </c>
      <c r="R10" s="41">
        <f>IFERROR(SA!R10/TC!R10,"")</f>
        <v>1.0047626516865809</v>
      </c>
      <c r="S10" s="41">
        <f>IFERROR(SA!S10/TC!S10,"")</f>
        <v>1.0045921494600762</v>
      </c>
      <c r="T10" s="41">
        <f>IFERROR(SA!T10/TC!T10,"")</f>
        <v>1.0038511192414123</v>
      </c>
      <c r="U10" s="41">
        <f>IFERROR(SA!U10/TC!U10,"")</f>
        <v>1.0049738989155788</v>
      </c>
      <c r="V10" s="41">
        <f>IFERROR(SA!V10/TC!V10,"")</f>
        <v>1.0049008999857127</v>
      </c>
      <c r="W10" s="41">
        <f>IFERROR(SA!W10/TC!W10,"")</f>
        <v>1.0049898960076231</v>
      </c>
      <c r="X10" s="41">
        <f>IFERROR(SA!X10/TC!X10,"")</f>
        <v>1.0049780904820613</v>
      </c>
      <c r="Y10" s="41">
        <f>IFERROR(SA!Y10/TC!Y10,"")</f>
        <v>1.0052004365037215</v>
      </c>
      <c r="Z10" s="41">
        <f>IFERROR(SA!Z10/TC!Z10,"")</f>
        <v>1.005149785981605</v>
      </c>
      <c r="AA10" s="41">
        <f>IFERROR(SA!AA10/TC!AA10,"")</f>
        <v>1.0047177342126186</v>
      </c>
      <c r="AB10" s="41">
        <f>IFERROR(SA!AB10/TC!AB10,"")</f>
        <v>1.0047496641712914</v>
      </c>
      <c r="AC10" s="41">
        <f>IFERROR(SA!AC10/TC!AC10,"")</f>
        <v>1.0053439065677927</v>
      </c>
      <c r="AD10" s="41">
        <f>IFERROR(SA!AD10/TC!AD10,"")</f>
        <v>1.0053435108769293</v>
      </c>
      <c r="AE10" s="41">
        <f>IFERROR(SA!AE10/TC!AE10,"")</f>
        <v>1.0053687649081344</v>
      </c>
      <c r="AF10" s="41">
        <f>IFERROR(SA!AF10/TC!AF10,"")</f>
        <v>1.0053573698726341</v>
      </c>
      <c r="AG10" s="42">
        <f>IFERROR(SA!AG10/TC!AG10,"")</f>
        <v>1.0054371935531505</v>
      </c>
      <c r="AH10" s="42">
        <f>IFERROR(SA!AH10/TC!AH10,"")</f>
        <v>1.0054421160836382</v>
      </c>
      <c r="AI10" s="42">
        <f>IFERROR(SA!AI10/TC!AI10,"")</f>
        <v>1.0054307295378244</v>
      </c>
      <c r="AJ10" s="42">
        <f>IFERROR(SA!AJ10/TC!AJ10,"")</f>
        <v>1.0055239485488281</v>
      </c>
      <c r="AK10" s="42">
        <f>IFERROR(SA!AK10/TC!AK10,"")</f>
        <v>1.0063480617589005</v>
      </c>
      <c r="AL10" s="42">
        <f>IFERROR(SA!AL10/TC!AL10,"")</f>
        <v>1.0070101127218063</v>
      </c>
      <c r="AM10" s="42">
        <f>IFERROR(SA!AM10/TC!AM10,"")</f>
        <v>1.0070151207644897</v>
      </c>
      <c r="AN10" s="42">
        <f>IFERROR(SA!AN10/TC!AN10,"")</f>
        <v>1.0068961338742222</v>
      </c>
      <c r="AO10" s="42">
        <f>IFERROR(SA!AO10/TC!AO10,"")</f>
        <v>1.0074003847327933</v>
      </c>
      <c r="AP10" s="42">
        <f>IFERROR(SA!AP10/TC!AP10,"")</f>
        <v>1.0076441108101024</v>
      </c>
      <c r="AQ10" s="42">
        <f>IFERROR(SA!AQ10/TC!AQ10,"")</f>
        <v>1.0075601031548382</v>
      </c>
      <c r="AR10" s="42">
        <f>IFERROR(SA!AR10/TC!AR10,"")</f>
        <v>1.0075648373198618</v>
      </c>
    </row>
    <row r="11" spans="2:44" x14ac:dyDescent="0.25">
      <c r="B11" s="15">
        <v>1996</v>
      </c>
      <c r="C11" s="16">
        <v>1</v>
      </c>
      <c r="D11" s="43">
        <f>IFERROR(SA!D11/TC!D11,"")</f>
        <v>0.99966865244391279</v>
      </c>
      <c r="E11" s="43">
        <f>IFERROR(SA!E11/TC!E11,"")</f>
        <v>1.0000405610419314</v>
      </c>
      <c r="F11" s="43">
        <f>IFERROR(SA!F11/TC!F11,"")</f>
        <v>1.0002176864322898</v>
      </c>
      <c r="G11" s="43">
        <f>IFERROR(SA!G11/TC!G11,"")</f>
        <v>1.0002207135158623</v>
      </c>
      <c r="H11" s="43">
        <f>IFERROR(SA!H11/TC!H11,"")</f>
        <v>1.0002489247336226</v>
      </c>
      <c r="I11" s="43">
        <f>IFERROR(SA!I11/TC!I11,"")</f>
        <v>1.0005276681267437</v>
      </c>
      <c r="J11" s="43">
        <f>IFERROR(SA!J11/TC!J11,"")</f>
        <v>1.0006014709200426</v>
      </c>
      <c r="K11" s="43">
        <f>IFERROR(SA!K11/TC!K11,"")</f>
        <v>1.0006450054381426</v>
      </c>
      <c r="L11" s="43">
        <f>IFERROR(SA!L11/TC!L11,"")</f>
        <v>1.0007175981463978</v>
      </c>
      <c r="M11" s="43">
        <f>IFERROR(SA!M11/TC!M11,"")</f>
        <v>1.0007037264610457</v>
      </c>
      <c r="N11" s="43">
        <f>IFERROR(SA!N11/TC!N11,"")</f>
        <v>1.0007027742896601</v>
      </c>
      <c r="O11" s="43">
        <f>IFERROR(SA!O11/TC!O11,"")</f>
        <v>1.0007157332626182</v>
      </c>
      <c r="P11" s="43">
        <f>IFERROR(SA!P11/TC!P11,"")</f>
        <v>1.0007302521666728</v>
      </c>
      <c r="Q11" s="43">
        <f>IFERROR(SA!Q11/TC!Q11,"")</f>
        <v>1.0007353452486505</v>
      </c>
      <c r="R11" s="43">
        <f>IFERROR(SA!R11/TC!R11,"")</f>
        <v>1.0006905665268544</v>
      </c>
      <c r="S11" s="43">
        <f>IFERROR(SA!S11/TC!S11,"")</f>
        <v>1.0007144431793951</v>
      </c>
      <c r="T11" s="43">
        <f>IFERROR(SA!T11/TC!T11,"")</f>
        <v>1.0007142780185634</v>
      </c>
      <c r="U11" s="43">
        <f>IFERROR(SA!U11/TC!U11,"")</f>
        <v>1.0005680439673281</v>
      </c>
      <c r="V11" s="43">
        <f>IFERROR(SA!V11/TC!V11,"")</f>
        <v>1.0005893466324034</v>
      </c>
      <c r="W11" s="43">
        <f>IFERROR(SA!W11/TC!W11,"")</f>
        <v>1.0005780231960155</v>
      </c>
      <c r="X11" s="43">
        <f>IFERROR(SA!X11/TC!X11,"")</f>
        <v>1.0005723017281769</v>
      </c>
      <c r="Y11" s="43">
        <f>IFERROR(SA!Y11/TC!Y11,"")</f>
        <v>1.0005210285403368</v>
      </c>
      <c r="Z11" s="43">
        <f>IFERROR(SA!Z11/TC!Z11,"")</f>
        <v>1.0005209929405916</v>
      </c>
      <c r="AA11" s="43">
        <f>IFERROR(SA!AA11/TC!AA11,"")</f>
        <v>1.0005546828569587</v>
      </c>
      <c r="AB11" s="43">
        <f>IFERROR(SA!AB11/TC!AB11,"")</f>
        <v>1.0005422678083808</v>
      </c>
      <c r="AC11" s="43">
        <f>IFERROR(SA!AC11/TC!AC11,"")</f>
        <v>1.0005181682119986</v>
      </c>
      <c r="AD11" s="43">
        <f>IFERROR(SA!AD11/TC!AD11,"")</f>
        <v>1.0005171360851981</v>
      </c>
      <c r="AE11" s="43">
        <f>IFERROR(SA!AE11/TC!AE11,"")</f>
        <v>1.0004637768616955</v>
      </c>
      <c r="AF11" s="43">
        <f>IFERROR(SA!AF11/TC!AF11,"")</f>
        <v>1.000463835331233</v>
      </c>
      <c r="AG11" s="44">
        <f>IFERROR(SA!AG11/TC!AG11,"")</f>
        <v>1.0004770923956674</v>
      </c>
      <c r="AH11" s="44">
        <f>IFERROR(SA!AH11/TC!AH11,"")</f>
        <v>1.0004747391159643</v>
      </c>
      <c r="AI11" s="44">
        <f>IFERROR(SA!AI11/TC!AI11,"")</f>
        <v>1.0004863134131465</v>
      </c>
      <c r="AJ11" s="44">
        <f>IFERROR(SA!AJ11/TC!AJ11,"")</f>
        <v>1.0004721959173011</v>
      </c>
      <c r="AK11" s="44">
        <f>IFERROR(SA!AK11/TC!AK11,"")</f>
        <v>0.99987876356153693</v>
      </c>
      <c r="AL11" s="44">
        <f>IFERROR(SA!AL11/TC!AL11,"")</f>
        <v>0.99959296443074319</v>
      </c>
      <c r="AM11" s="44">
        <f>IFERROR(SA!AM11/TC!AM11,"")</f>
        <v>0.99958638717932613</v>
      </c>
      <c r="AN11" s="44">
        <f>IFERROR(SA!AN11/TC!AN11,"")</f>
        <v>0.99959079676340046</v>
      </c>
      <c r="AO11" s="44">
        <f>IFERROR(SA!AO11/TC!AO11,"")</f>
        <v>0.99937981520766628</v>
      </c>
      <c r="AP11" s="44">
        <f>IFERROR(SA!AP11/TC!AP11,"")</f>
        <v>0.99923783517804388</v>
      </c>
      <c r="AQ11" s="44">
        <f>IFERROR(SA!AQ11/TC!AQ11,"")</f>
        <v>0.99907413124222944</v>
      </c>
      <c r="AR11" s="44">
        <f>IFERROR(SA!AR11/TC!AR11,"")</f>
        <v>0.99908078405307565</v>
      </c>
    </row>
    <row r="12" spans="2:44" x14ac:dyDescent="0.25">
      <c r="B12" s="7">
        <v>1996</v>
      </c>
      <c r="C12" s="13">
        <v>2</v>
      </c>
      <c r="D12" s="41">
        <f>IFERROR(SA!D12/TC!D12,"")</f>
        <v>0.99985355627250838</v>
      </c>
      <c r="E12" s="41">
        <f>IFERROR(SA!E12/TC!E12,"")</f>
        <v>0.99954291808142881</v>
      </c>
      <c r="F12" s="41">
        <f>IFERROR(SA!F12/TC!F12,"")</f>
        <v>0.99942466618279835</v>
      </c>
      <c r="G12" s="41">
        <f>IFERROR(SA!G12/TC!G12,"")</f>
        <v>0.99940114121209911</v>
      </c>
      <c r="H12" s="41">
        <f>IFERROR(SA!H12/TC!H12,"")</f>
        <v>0.99938931127678354</v>
      </c>
      <c r="I12" s="41">
        <f>IFERROR(SA!I12/TC!I12,"")</f>
        <v>0.99894676597128307</v>
      </c>
      <c r="J12" s="41">
        <f>IFERROR(SA!J12/TC!J12,"")</f>
        <v>0.9988508303581185</v>
      </c>
      <c r="K12" s="41">
        <f>IFERROR(SA!K12/TC!K12,"")</f>
        <v>0.99894504299644005</v>
      </c>
      <c r="L12" s="41">
        <f>IFERROR(SA!L12/TC!L12,"")</f>
        <v>0.99888130205464021</v>
      </c>
      <c r="M12" s="41">
        <f>IFERROR(SA!M12/TC!M12,"")</f>
        <v>0.9987903893424297</v>
      </c>
      <c r="N12" s="41">
        <f>IFERROR(SA!N12/TC!N12,"")</f>
        <v>0.99882219378208359</v>
      </c>
      <c r="O12" s="41">
        <f>IFERROR(SA!O12/TC!O12,"")</f>
        <v>0.99881505842527274</v>
      </c>
      <c r="P12" s="41">
        <f>IFERROR(SA!P12/TC!P12,"")</f>
        <v>0.99879625627890234</v>
      </c>
      <c r="Q12" s="41">
        <f>IFERROR(SA!Q12/TC!Q12,"")</f>
        <v>0.99879429078733983</v>
      </c>
      <c r="R12" s="41">
        <f>IFERROR(SA!R12/TC!R12,"")</f>
        <v>0.99879620378597678</v>
      </c>
      <c r="S12" s="41">
        <f>IFERROR(SA!S12/TC!S12,"")</f>
        <v>0.99876266513110012</v>
      </c>
      <c r="T12" s="41">
        <f>IFERROR(SA!T12/TC!T12,"")</f>
        <v>0.99870921806534119</v>
      </c>
      <c r="U12" s="41">
        <f>IFERROR(SA!U12/TC!U12,"")</f>
        <v>0.99888007649489696</v>
      </c>
      <c r="V12" s="41">
        <f>IFERROR(SA!V12/TC!V12,"")</f>
        <v>0.99890127042314647</v>
      </c>
      <c r="W12" s="41">
        <f>IFERROR(SA!W12/TC!W12,"")</f>
        <v>0.9989194765960927</v>
      </c>
      <c r="X12" s="41">
        <f>IFERROR(SA!X12/TC!X12,"")</f>
        <v>0.99892315921882668</v>
      </c>
      <c r="Y12" s="41">
        <f>IFERROR(SA!Y12/TC!Y12,"")</f>
        <v>0.99898027167408765</v>
      </c>
      <c r="Z12" s="41">
        <f>IFERROR(SA!Z12/TC!Z12,"")</f>
        <v>0.99895749937389988</v>
      </c>
      <c r="AA12" s="41">
        <f>IFERROR(SA!AA12/TC!AA12,"")</f>
        <v>0.99888357855894272</v>
      </c>
      <c r="AB12" s="41">
        <f>IFERROR(SA!AB12/TC!AB12,"")</f>
        <v>0.99889360872051236</v>
      </c>
      <c r="AC12" s="41">
        <f>IFERROR(SA!AC12/TC!AC12,"")</f>
        <v>0.99895588085668852</v>
      </c>
      <c r="AD12" s="41">
        <f>IFERROR(SA!AD12/TC!AD12,"")</f>
        <v>0.99895809434083893</v>
      </c>
      <c r="AE12" s="41">
        <f>IFERROR(SA!AE12/TC!AE12,"")</f>
        <v>0.99903498076290043</v>
      </c>
      <c r="AF12" s="41">
        <f>IFERROR(SA!AF12/TC!AF12,"")</f>
        <v>0.99903248328055749</v>
      </c>
      <c r="AG12" s="42">
        <f>IFERROR(SA!AG12/TC!AG12,"")</f>
        <v>0.99901767032647804</v>
      </c>
      <c r="AH12" s="42">
        <f>IFERROR(SA!AH12/TC!AH12,"")</f>
        <v>0.99901793403701056</v>
      </c>
      <c r="AI12" s="42">
        <f>IFERROR(SA!AI12/TC!AI12,"")</f>
        <v>0.99900318724499382</v>
      </c>
      <c r="AJ12" s="42">
        <f>IFERROR(SA!AJ12/TC!AJ12,"")</f>
        <v>0.99898279069599338</v>
      </c>
      <c r="AK12" s="42">
        <f>IFERROR(SA!AK12/TC!AK12,"")</f>
        <v>0.99946396932109449</v>
      </c>
      <c r="AL12" s="42">
        <f>IFERROR(SA!AL12/TC!AL12,"")</f>
        <v>0.99969666385214861</v>
      </c>
      <c r="AM12" s="42">
        <f>IFERROR(SA!AM12/TC!AM12,"")</f>
        <v>0.99970203939720881</v>
      </c>
      <c r="AN12" s="42">
        <f>IFERROR(SA!AN12/TC!AN12,"")</f>
        <v>0.99969892476965694</v>
      </c>
      <c r="AO12" s="42">
        <f>IFERROR(SA!AO12/TC!AO12,"")</f>
        <v>0.99990702865334058</v>
      </c>
      <c r="AP12" s="42">
        <f>IFERROR(SA!AP12/TC!AP12,"")</f>
        <v>1.0000455812192977</v>
      </c>
      <c r="AQ12" s="42">
        <f>IFERROR(SA!AQ12/TC!AQ12,"")</f>
        <v>1.0000169405026123</v>
      </c>
      <c r="AR12" s="42">
        <f>IFERROR(SA!AR12/TC!AR12,"")</f>
        <v>1.0000169161270942</v>
      </c>
    </row>
    <row r="13" spans="2:44" x14ac:dyDescent="0.25">
      <c r="B13" s="7">
        <v>1996</v>
      </c>
      <c r="C13" s="13">
        <v>3</v>
      </c>
      <c r="D13" s="41">
        <f>IFERROR(SA!D13/TC!D13,"")</f>
        <v>1.0002918678535868</v>
      </c>
      <c r="E13" s="41">
        <f>IFERROR(SA!E13/TC!E13,"")</f>
        <v>1.0003566803185919</v>
      </c>
      <c r="F13" s="41">
        <f>IFERROR(SA!F13/TC!F13,"")</f>
        <v>1.0003307623457451</v>
      </c>
      <c r="G13" s="41">
        <f>IFERROR(SA!G13/TC!G13,"")</f>
        <v>1.0003407935673556</v>
      </c>
      <c r="H13" s="41">
        <f>IFERROR(SA!H13/TC!H13,"")</f>
        <v>1.0003453020222197</v>
      </c>
      <c r="I13" s="41">
        <f>IFERROR(SA!I13/TC!I13,"")</f>
        <v>1.0006208754611989</v>
      </c>
      <c r="J13" s="41">
        <f>IFERROR(SA!J13/TC!J13,"")</f>
        <v>1.000668149079468</v>
      </c>
      <c r="K13" s="41">
        <f>IFERROR(SA!K13/TC!K13,"")</f>
        <v>1.0005143367551654</v>
      </c>
      <c r="L13" s="41">
        <f>IFERROR(SA!L13/TC!L13,"")</f>
        <v>1.0004823064126902</v>
      </c>
      <c r="M13" s="41">
        <f>IFERROR(SA!M13/TC!M13,"")</f>
        <v>1.0005081209818392</v>
      </c>
      <c r="N13" s="41">
        <f>IFERROR(SA!N13/TC!N13,"")</f>
        <v>1.0004939281475891</v>
      </c>
      <c r="O13" s="41">
        <f>IFERROR(SA!O13/TC!O13,"")</f>
        <v>1.0004914282795534</v>
      </c>
      <c r="P13" s="41">
        <f>IFERROR(SA!P13/TC!P13,"")</f>
        <v>1.0004917739908434</v>
      </c>
      <c r="Q13" s="41">
        <f>IFERROR(SA!Q13/TC!Q13,"")</f>
        <v>1.0004981371403225</v>
      </c>
      <c r="R13" s="41">
        <f>IFERROR(SA!R13/TC!R13,"")</f>
        <v>1.0005022485180661</v>
      </c>
      <c r="S13" s="41">
        <f>IFERROR(SA!S13/TC!S13,"")</f>
        <v>1.0005249902255045</v>
      </c>
      <c r="T13" s="41">
        <f>IFERROR(SA!T13/TC!T13,"")</f>
        <v>1.0006668287165212</v>
      </c>
      <c r="U13" s="41">
        <f>IFERROR(SA!U13/TC!U13,"")</f>
        <v>1.0005909991194839</v>
      </c>
      <c r="V13" s="41">
        <f>IFERROR(SA!V13/TC!V13,"")</f>
        <v>1.0005234846992448</v>
      </c>
      <c r="W13" s="41">
        <f>IFERROR(SA!W13/TC!W13,"")</f>
        <v>1.0005073265939719</v>
      </c>
      <c r="X13" s="41">
        <f>IFERROR(SA!X13/TC!X13,"")</f>
        <v>1.0005109789829241</v>
      </c>
      <c r="Y13" s="41">
        <f>IFERROR(SA!Y13/TC!Y13,"")</f>
        <v>1.0005393832342466</v>
      </c>
      <c r="Z13" s="41">
        <f>IFERROR(SA!Z13/TC!Z13,"")</f>
        <v>1.0005771015885967</v>
      </c>
      <c r="AA13" s="41">
        <f>IFERROR(SA!AA13/TC!AA13,"")</f>
        <v>1.0006060243482329</v>
      </c>
      <c r="AB13" s="41">
        <f>IFERROR(SA!AB13/TC!AB13,"")</f>
        <v>1.0005940352564526</v>
      </c>
      <c r="AC13" s="41">
        <f>IFERROR(SA!AC13/TC!AC13,"")</f>
        <v>1.0005988438145943</v>
      </c>
      <c r="AD13" s="41">
        <f>IFERROR(SA!AD13/TC!AD13,"")</f>
        <v>1.0005951673072295</v>
      </c>
      <c r="AE13" s="41">
        <f>IFERROR(SA!AE13/TC!AE13,"")</f>
        <v>1.0005565194492074</v>
      </c>
      <c r="AF13" s="41">
        <f>IFERROR(SA!AF13/TC!AF13,"")</f>
        <v>1.0005603242134782</v>
      </c>
      <c r="AG13" s="42">
        <f>IFERROR(SA!AG13/TC!AG13,"")</f>
        <v>1.0005547579892866</v>
      </c>
      <c r="AH13" s="42">
        <f>IFERROR(SA!AH13/TC!AH13,"")</f>
        <v>1.0005561457844978</v>
      </c>
      <c r="AI13" s="42">
        <f>IFERROR(SA!AI13/TC!AI13,"")</f>
        <v>1.0005618690363083</v>
      </c>
      <c r="AJ13" s="42">
        <f>IFERROR(SA!AJ13/TC!AJ13,"")</f>
        <v>1.0005712845079922</v>
      </c>
      <c r="AK13" s="42">
        <f>IFERROR(SA!AK13/TC!AK13,"")</f>
        <v>1.0004908041100469</v>
      </c>
      <c r="AL13" s="42">
        <f>IFERROR(SA!AL13/TC!AL13,"")</f>
        <v>1.0004331125431649</v>
      </c>
      <c r="AM13" s="42">
        <f>IFERROR(SA!AM13/TC!AM13,"")</f>
        <v>1.0004340101098903</v>
      </c>
      <c r="AN13" s="42">
        <f>IFERROR(SA!AN13/TC!AN13,"")</f>
        <v>1.0004669232260603</v>
      </c>
      <c r="AO13" s="42">
        <f>IFERROR(SA!AO13/TC!AO13,"")</f>
        <v>1.0003993951654797</v>
      </c>
      <c r="AP13" s="42">
        <f>IFERROR(SA!AP13/TC!AP13,"")</f>
        <v>1.000320941009607</v>
      </c>
      <c r="AQ13" s="42">
        <f>IFERROR(SA!AQ13/TC!AQ13,"")</f>
        <v>1.0003960962217811</v>
      </c>
      <c r="AR13" s="42">
        <f>IFERROR(SA!AR13/TC!AR13,"")</f>
        <v>1.0003942205294221</v>
      </c>
    </row>
    <row r="14" spans="2:44" x14ac:dyDescent="0.25">
      <c r="B14" s="7">
        <v>1996</v>
      </c>
      <c r="C14" s="13">
        <v>4</v>
      </c>
      <c r="D14" s="41">
        <f>IFERROR(SA!D14/TC!D14,"")</f>
        <v>0.9997206985573287</v>
      </c>
      <c r="E14" s="41">
        <f>IFERROR(SA!E14/TC!E14,"")</f>
        <v>0.99985501228773854</v>
      </c>
      <c r="F14" s="41">
        <f>IFERROR(SA!F14/TC!F14,"")</f>
        <v>1.0000608720831463</v>
      </c>
      <c r="G14" s="41">
        <f>IFERROR(SA!G14/TC!G14,"")</f>
        <v>1.0000961237291615</v>
      </c>
      <c r="H14" s="41">
        <f>IFERROR(SA!H14/TC!H14,"")</f>
        <v>1.0000660647027724</v>
      </c>
      <c r="I14" s="41">
        <f>IFERROR(SA!I14/TC!I14,"")</f>
        <v>1.0001023389386992</v>
      </c>
      <c r="J14" s="41">
        <f>IFERROR(SA!J14/TC!J14,"")</f>
        <v>1.0001512757665592</v>
      </c>
      <c r="K14" s="41">
        <f>IFERROR(SA!K14/TC!K14,"")</f>
        <v>1.0002871770438333</v>
      </c>
      <c r="L14" s="41">
        <f>IFERROR(SA!L14/TC!L14,"")</f>
        <v>1.000481174763981</v>
      </c>
      <c r="M14" s="41">
        <f>IFERROR(SA!M14/TC!M14,"")</f>
        <v>1.0008991705516623</v>
      </c>
      <c r="N14" s="41">
        <f>IFERROR(SA!N14/TC!N14,"")</f>
        <v>1.0008146863616894</v>
      </c>
      <c r="O14" s="41">
        <f>IFERROR(SA!O14/TC!O14,"")</f>
        <v>1.0008202314080528</v>
      </c>
      <c r="P14" s="41">
        <f>IFERROR(SA!P14/TC!P14,"")</f>
        <v>1.0008518466201901</v>
      </c>
      <c r="Q14" s="41">
        <f>IFERROR(SA!Q14/TC!Q14,"")</f>
        <v>1.0008203519975472</v>
      </c>
      <c r="R14" s="41">
        <f>IFERROR(SA!R14/TC!R14,"")</f>
        <v>1.0009466614241695</v>
      </c>
      <c r="S14" s="41">
        <f>IFERROR(SA!S14/TC!S14,"")</f>
        <v>1.0009340561512885</v>
      </c>
      <c r="T14" s="41">
        <f>IFERROR(SA!T14/TC!T14,"")</f>
        <v>1.0006525269683426</v>
      </c>
      <c r="U14" s="41">
        <f>IFERROR(SA!U14/TC!U14,"")</f>
        <v>1.0006991898024284</v>
      </c>
      <c r="V14" s="41">
        <f>IFERROR(SA!V14/TC!V14,"")</f>
        <v>1.0007258797587015</v>
      </c>
      <c r="W14" s="41">
        <f>IFERROR(SA!W14/TC!W14,"")</f>
        <v>1.0007380979904543</v>
      </c>
      <c r="X14" s="41">
        <f>IFERROR(SA!X14/TC!X14,"")</f>
        <v>1.0007278980209229</v>
      </c>
      <c r="Y14" s="41">
        <f>IFERROR(SA!Y14/TC!Y14,"")</f>
        <v>1.0005701256594979</v>
      </c>
      <c r="Z14" s="41">
        <f>IFERROR(SA!Z14/TC!Z14,"")</f>
        <v>1.0005519691951494</v>
      </c>
      <c r="AA14" s="41">
        <f>IFERROR(SA!AA14/TC!AA14,"")</f>
        <v>1.0006416079279086</v>
      </c>
      <c r="AB14" s="41">
        <f>IFERROR(SA!AB14/TC!AB14,"")</f>
        <v>1.0006723631136798</v>
      </c>
      <c r="AC14" s="41">
        <f>IFERROR(SA!AC14/TC!AC14,"")</f>
        <v>1.0005271722411353</v>
      </c>
      <c r="AD14" s="41">
        <f>IFERROR(SA!AD14/TC!AD14,"")</f>
        <v>1.0005308786187146</v>
      </c>
      <c r="AE14" s="41">
        <f>IFERROR(SA!AE14/TC!AE14,"")</f>
        <v>1.0004792403907752</v>
      </c>
      <c r="AF14" s="41">
        <f>IFERROR(SA!AF14/TC!AF14,"")</f>
        <v>1.0004787516587303</v>
      </c>
      <c r="AG14" s="42">
        <f>IFERROR(SA!AG14/TC!AG14,"")</f>
        <v>1.0005090723580981</v>
      </c>
      <c r="AH14" s="42">
        <f>IFERROR(SA!AH14/TC!AH14,"")</f>
        <v>1.0005114604859309</v>
      </c>
      <c r="AI14" s="42">
        <f>IFERROR(SA!AI14/TC!AI14,"")</f>
        <v>1.0005250649504491</v>
      </c>
      <c r="AJ14" s="42">
        <f>IFERROR(SA!AJ14/TC!AJ14,"")</f>
        <v>1.0006151825006377</v>
      </c>
      <c r="AK14" s="42">
        <f>IFERROR(SA!AK14/TC!AK14,"")</f>
        <v>1.0002683128637551</v>
      </c>
      <c r="AL14" s="42">
        <f>IFERROR(SA!AL14/TC!AL14,"")</f>
        <v>1.000187923389924</v>
      </c>
      <c r="AM14" s="42">
        <f>IFERROR(SA!AM14/TC!AM14,"")</f>
        <v>1.0001774370263652</v>
      </c>
      <c r="AN14" s="42">
        <f>IFERROR(SA!AN14/TC!AN14,"")</f>
        <v>1.0001174098069978</v>
      </c>
      <c r="AO14" s="42">
        <f>IFERROR(SA!AO14/TC!AO14,"")</f>
        <v>1.0000294208510598</v>
      </c>
      <c r="AP14" s="42">
        <f>IFERROR(SA!AP14/TC!AP14,"")</f>
        <v>0.99996318580022425</v>
      </c>
      <c r="AQ14" s="42">
        <f>IFERROR(SA!AQ14/TC!AQ14,"")</f>
        <v>0.99989414261974496</v>
      </c>
      <c r="AR14" s="42">
        <f>IFERROR(SA!AR14/TC!AR14,"")</f>
        <v>0.99989216479985366</v>
      </c>
    </row>
    <row r="15" spans="2:44" x14ac:dyDescent="0.25">
      <c r="B15" s="15">
        <v>1997</v>
      </c>
      <c r="C15" s="16">
        <v>1</v>
      </c>
      <c r="D15" s="43">
        <f>IFERROR(SA!D15/TC!D15,"")</f>
        <v>1.0001870373749979</v>
      </c>
      <c r="E15" s="43">
        <f>IFERROR(SA!E15/TC!E15,"")</f>
        <v>1.0000029281990486</v>
      </c>
      <c r="F15" s="43">
        <f>IFERROR(SA!F15/TC!F15,"")</f>
        <v>0.99975564418358986</v>
      </c>
      <c r="G15" s="43">
        <f>IFERROR(SA!G15/TC!G15,"")</f>
        <v>0.99969576017072759</v>
      </c>
      <c r="H15" s="43">
        <f>IFERROR(SA!H15/TC!H15,"")</f>
        <v>0.99973093474632257</v>
      </c>
      <c r="I15" s="43">
        <f>IFERROR(SA!I15/TC!I15,"")</f>
        <v>0.99935234670563033</v>
      </c>
      <c r="J15" s="43">
        <f>IFERROR(SA!J15/TC!J15,"")</f>
        <v>0.99920191568971761</v>
      </c>
      <c r="K15" s="43">
        <f>IFERROR(SA!K15/TC!K15,"")</f>
        <v>0.99918635171031134</v>
      </c>
      <c r="L15" s="43">
        <f>IFERROR(SA!L15/TC!L15,"")</f>
        <v>0.99897174415566814</v>
      </c>
      <c r="M15" s="43">
        <f>IFERROR(SA!M15/TC!M15,"")</f>
        <v>0.99832205650422301</v>
      </c>
      <c r="N15" s="43">
        <f>IFERROR(SA!N15/TC!N15,"")</f>
        <v>0.9985028065456325</v>
      </c>
      <c r="O15" s="43">
        <f>IFERROR(SA!O15/TC!O15,"")</f>
        <v>0.99853721550614738</v>
      </c>
      <c r="P15" s="43">
        <f>IFERROR(SA!P15/TC!P15,"")</f>
        <v>0.99851274836512438</v>
      </c>
      <c r="Q15" s="43">
        <f>IFERROR(SA!Q15/TC!Q15,"")</f>
        <v>0.99855261635775439</v>
      </c>
      <c r="R15" s="43">
        <f>IFERROR(SA!R15/TC!R15,"")</f>
        <v>0.99825801946519932</v>
      </c>
      <c r="S15" s="43">
        <f>IFERROR(SA!S15/TC!S15,"")</f>
        <v>0.99823214424880591</v>
      </c>
      <c r="T15" s="43">
        <f>IFERROR(SA!T15/TC!T15,"")</f>
        <v>0.99837613849042339</v>
      </c>
      <c r="U15" s="43">
        <f>IFERROR(SA!U15/TC!U15,"")</f>
        <v>0.99835213980964088</v>
      </c>
      <c r="V15" s="43">
        <f>IFERROR(SA!V15/TC!V15,"")</f>
        <v>0.99848153492937586</v>
      </c>
      <c r="W15" s="43">
        <f>IFERROR(SA!W15/TC!W15,"")</f>
        <v>0.99849233906782409</v>
      </c>
      <c r="X15" s="43">
        <f>IFERROR(SA!X15/TC!X15,"")</f>
        <v>0.99849880530897683</v>
      </c>
      <c r="Y15" s="43">
        <f>IFERROR(SA!Y15/TC!Y15,"")</f>
        <v>0.99865353752021824</v>
      </c>
      <c r="Z15" s="43">
        <f>IFERROR(SA!Z15/TC!Z15,"")</f>
        <v>0.99860376725099731</v>
      </c>
      <c r="AA15" s="43">
        <f>IFERROR(SA!AA15/TC!AA15,"")</f>
        <v>0.99842249451209408</v>
      </c>
      <c r="AB15" s="43">
        <f>IFERROR(SA!AB15/TC!AB15,"")</f>
        <v>0.9983989215012834</v>
      </c>
      <c r="AC15" s="43">
        <f>IFERROR(SA!AC15/TC!AC15,"")</f>
        <v>0.99858242571036726</v>
      </c>
      <c r="AD15" s="43">
        <f>IFERROR(SA!AD15/TC!AD15,"")</f>
        <v>0.99858474941193787</v>
      </c>
      <c r="AE15" s="43">
        <f>IFERROR(SA!AE15/TC!AE15,"")</f>
        <v>0.99865870020716863</v>
      </c>
      <c r="AF15" s="43">
        <f>IFERROR(SA!AF15/TC!AF15,"")</f>
        <v>0.99865039089076679</v>
      </c>
      <c r="AG15" s="44">
        <f>IFERROR(SA!AG15/TC!AG15,"")</f>
        <v>0.99863322661920817</v>
      </c>
      <c r="AH15" s="44">
        <f>IFERROR(SA!AH15/TC!AH15,"")</f>
        <v>0.99862224301680313</v>
      </c>
      <c r="AI15" s="44">
        <f>IFERROR(SA!AI15/TC!AI15,"")</f>
        <v>0.99859533759117836</v>
      </c>
      <c r="AJ15" s="44">
        <f>IFERROR(SA!AJ15/TC!AJ15,"")</f>
        <v>0.99849455176842306</v>
      </c>
      <c r="AK15" s="44">
        <f>IFERROR(SA!AK15/TC!AK15,"")</f>
        <v>0.99900731326538228</v>
      </c>
      <c r="AL15" s="44">
        <f>IFERROR(SA!AL15/TC!AL15,"")</f>
        <v>0.99919060822091443</v>
      </c>
      <c r="AM15" s="44">
        <f>IFERROR(SA!AM15/TC!AM15,"")</f>
        <v>0.99920218525879434</v>
      </c>
      <c r="AN15" s="44">
        <f>IFERROR(SA!AN15/TC!AN15,"")</f>
        <v>0.99922594236750883</v>
      </c>
      <c r="AO15" s="44">
        <f>IFERROR(SA!AO15/TC!AO15,"")</f>
        <v>0.99944877958051093</v>
      </c>
      <c r="AP15" s="44">
        <f>IFERROR(SA!AP15/TC!AP15,"")</f>
        <v>0.99970070285845825</v>
      </c>
      <c r="AQ15" s="44">
        <f>IFERROR(SA!AQ15/TC!AQ15,"")</f>
        <v>0.99962583749079037</v>
      </c>
      <c r="AR15" s="44">
        <f>IFERROR(SA!AR15/TC!AR15,"")</f>
        <v>0.99963750568546605</v>
      </c>
    </row>
    <row r="16" spans="2:44" x14ac:dyDescent="0.25">
      <c r="B16" s="7">
        <v>1997</v>
      </c>
      <c r="C16" s="13">
        <v>2</v>
      </c>
      <c r="D16" s="41">
        <f>IFERROR(SA!D16/TC!D16,"")</f>
        <v>0.99971955417257907</v>
      </c>
      <c r="E16" s="41">
        <f>IFERROR(SA!E16/TC!E16,"")</f>
        <v>0.99976303653171072</v>
      </c>
      <c r="F16" s="41">
        <f>IFERROR(SA!F16/TC!F16,"")</f>
        <v>0.99985397979124957</v>
      </c>
      <c r="G16" s="41">
        <f>IFERROR(SA!G16/TC!G16,"")</f>
        <v>0.99987914435030822</v>
      </c>
      <c r="H16" s="41">
        <f>IFERROR(SA!H16/TC!H16,"")</f>
        <v>0.99988034475072607</v>
      </c>
      <c r="I16" s="41">
        <f>IFERROR(SA!I16/TC!I16,"")</f>
        <v>1.0002659490917831</v>
      </c>
      <c r="J16" s="41">
        <f>IFERROR(SA!J16/TC!J16,"")</f>
        <v>1.000414844239031</v>
      </c>
      <c r="K16" s="41">
        <f>IFERROR(SA!K16/TC!K16,"")</f>
        <v>1.0003509281382466</v>
      </c>
      <c r="L16" s="41">
        <f>IFERROR(SA!L16/TC!L16,"")</f>
        <v>1.0004008474459527</v>
      </c>
      <c r="M16" s="41">
        <f>IFERROR(SA!M16/TC!M16,"")</f>
        <v>1.0007066038747361</v>
      </c>
      <c r="N16" s="41">
        <f>IFERROR(SA!N16/TC!N16,"")</f>
        <v>1.0005439246950421</v>
      </c>
      <c r="O16" s="41">
        <f>IFERROR(SA!O16/TC!O16,"")</f>
        <v>1.0004629870870045</v>
      </c>
      <c r="P16" s="41">
        <f>IFERROR(SA!P16/TC!P16,"")</f>
        <v>1.0004458734400796</v>
      </c>
      <c r="Q16" s="41">
        <f>IFERROR(SA!Q16/TC!Q16,"")</f>
        <v>1.0004285921436962</v>
      </c>
      <c r="R16" s="41">
        <f>IFERROR(SA!R16/TC!R16,"")</f>
        <v>1.0007329408015377</v>
      </c>
      <c r="S16" s="41">
        <f>IFERROR(SA!S16/TC!S16,"")</f>
        <v>1.0007917046604773</v>
      </c>
      <c r="T16" s="41">
        <f>IFERROR(SA!T16/TC!T16,"")</f>
        <v>1.0009547331714694</v>
      </c>
      <c r="U16" s="41">
        <f>IFERROR(SA!U16/TC!U16,"")</f>
        <v>1.0009672871750497</v>
      </c>
      <c r="V16" s="41">
        <f>IFERROR(SA!V16/TC!V16,"")</f>
        <v>1.0007349474078484</v>
      </c>
      <c r="W16" s="41">
        <f>IFERROR(SA!W16/TC!W16,"")</f>
        <v>1.0007031464887433</v>
      </c>
      <c r="X16" s="41">
        <f>IFERROR(SA!X16/TC!X16,"")</f>
        <v>1.00070664805252</v>
      </c>
      <c r="Y16" s="41">
        <f>IFERROR(SA!Y16/TC!Y16,"")</f>
        <v>1.0007062911524069</v>
      </c>
      <c r="Z16" s="41">
        <f>IFERROR(SA!Z16/TC!Z16,"")</f>
        <v>1.0007977913192763</v>
      </c>
      <c r="AA16" s="41">
        <f>IFERROR(SA!AA16/TC!AA16,"")</f>
        <v>1.000928925189043</v>
      </c>
      <c r="AB16" s="41">
        <f>IFERROR(SA!AB16/TC!AB16,"")</f>
        <v>1.0009184115384833</v>
      </c>
      <c r="AC16" s="41">
        <f>IFERROR(SA!AC16/TC!AC16,"")</f>
        <v>1.0008740187573255</v>
      </c>
      <c r="AD16" s="41">
        <f>IFERROR(SA!AD16/TC!AD16,"")</f>
        <v>1.0008650566918509</v>
      </c>
      <c r="AE16" s="41">
        <f>IFERROR(SA!AE16/TC!AE16,"")</f>
        <v>1.0008881251852519</v>
      </c>
      <c r="AF16" s="41">
        <f>IFERROR(SA!AF16/TC!AF16,"")</f>
        <v>1.0009010793754944</v>
      </c>
      <c r="AG16" s="42">
        <f>IFERROR(SA!AG16/TC!AG16,"")</f>
        <v>1.0008820626069763</v>
      </c>
      <c r="AH16" s="42">
        <f>IFERROR(SA!AH16/TC!AH16,"")</f>
        <v>1.0008968718537186</v>
      </c>
      <c r="AI16" s="42">
        <f>IFERROR(SA!AI16/TC!AI16,"")</f>
        <v>1.0009156498149048</v>
      </c>
      <c r="AJ16" s="42">
        <f>IFERROR(SA!AJ16/TC!AJ16,"")</f>
        <v>1.0008820300538037</v>
      </c>
      <c r="AK16" s="42">
        <f>IFERROR(SA!AK16/TC!AK16,"")</f>
        <v>1.0006428115263479</v>
      </c>
      <c r="AL16" s="42">
        <f>IFERROR(SA!AL16/TC!AL16,"")</f>
        <v>1.0004780237573467</v>
      </c>
      <c r="AM16" s="42">
        <f>IFERROR(SA!AM16/TC!AM16,"")</f>
        <v>1.0004767044611944</v>
      </c>
      <c r="AN16" s="42">
        <f>IFERROR(SA!AN16/TC!AN16,"")</f>
        <v>1.0005304323971587</v>
      </c>
      <c r="AO16" s="42">
        <f>IFERROR(SA!AO16/TC!AO16,"")</f>
        <v>1.0003209334584666</v>
      </c>
      <c r="AP16" s="42">
        <f>IFERROR(SA!AP16/TC!AP16,"")</f>
        <v>1.0000164172372623</v>
      </c>
      <c r="AQ16" s="42">
        <f>IFERROR(SA!AQ16/TC!AQ16,"")</f>
        <v>1.0002525943600633</v>
      </c>
      <c r="AR16" s="42">
        <f>IFERROR(SA!AR16/TC!AR16,"")</f>
        <v>1.0002362244250793</v>
      </c>
    </row>
    <row r="17" spans="2:44" x14ac:dyDescent="0.25">
      <c r="B17" s="7">
        <v>1997</v>
      </c>
      <c r="C17" s="13">
        <v>3</v>
      </c>
      <c r="D17" s="41">
        <f>IFERROR(SA!D17/TC!D17,"")</f>
        <v>1.0009238188697207</v>
      </c>
      <c r="E17" s="41">
        <f>IFERROR(SA!E17/TC!E17,"")</f>
        <v>1.0010196453776274</v>
      </c>
      <c r="F17" s="41">
        <f>IFERROR(SA!F17/TC!F17,"")</f>
        <v>1.0011293454025589</v>
      </c>
      <c r="G17" s="41">
        <f>IFERROR(SA!G17/TC!G17,"")</f>
        <v>1.001175626778593</v>
      </c>
      <c r="H17" s="41">
        <f>IFERROR(SA!H17/TC!H17,"")</f>
        <v>1.0011274273936011</v>
      </c>
      <c r="I17" s="41">
        <f>IFERROR(SA!I17/TC!I17,"")</f>
        <v>1.0010171654829425</v>
      </c>
      <c r="J17" s="41">
        <f>IFERROR(SA!J17/TC!J17,"")</f>
        <v>1.0009625175852568</v>
      </c>
      <c r="K17" s="41">
        <f>IFERROR(SA!K17/TC!K17,"")</f>
        <v>1.0010203010023757</v>
      </c>
      <c r="L17" s="41">
        <f>IFERROR(SA!L17/TC!L17,"")</f>
        <v>1.0011095799026875</v>
      </c>
      <c r="M17" s="41">
        <f>IFERROR(SA!M17/TC!M17,"")</f>
        <v>1.0012260798809416</v>
      </c>
      <c r="N17" s="41">
        <f>IFERROR(SA!N17/TC!N17,"")</f>
        <v>1.0012798773192895</v>
      </c>
      <c r="O17" s="41">
        <f>IFERROR(SA!O17/TC!O17,"")</f>
        <v>1.0013337312589068</v>
      </c>
      <c r="P17" s="41">
        <f>IFERROR(SA!P17/TC!P17,"")</f>
        <v>1.0013587808696975</v>
      </c>
      <c r="Q17" s="41">
        <f>IFERROR(SA!Q17/TC!Q17,"")</f>
        <v>1.0013597380796273</v>
      </c>
      <c r="R17" s="41">
        <f>IFERROR(SA!R17/TC!R17,"")</f>
        <v>1.0012258443456457</v>
      </c>
      <c r="S17" s="41">
        <f>IFERROR(SA!S17/TC!S17,"")</f>
        <v>1.0011928307652258</v>
      </c>
      <c r="T17" s="41">
        <f>IFERROR(SA!T17/TC!T17,"")</f>
        <v>1.0009416255139869</v>
      </c>
      <c r="U17" s="41">
        <f>IFERROR(SA!U17/TC!U17,"")</f>
        <v>1.0008708109203264</v>
      </c>
      <c r="V17" s="41">
        <f>IFERROR(SA!V17/TC!V17,"")</f>
        <v>1.0010727702669637</v>
      </c>
      <c r="W17" s="41">
        <f>IFERROR(SA!W17/TC!W17,"")</f>
        <v>1.0010975081432789</v>
      </c>
      <c r="X17" s="41">
        <f>IFERROR(SA!X17/TC!X17,"")</f>
        <v>1.0010899152853077</v>
      </c>
      <c r="Y17" s="41">
        <f>IFERROR(SA!Y17/TC!Y17,"")</f>
        <v>1.0009477919852048</v>
      </c>
      <c r="Z17" s="41">
        <f>IFERROR(SA!Z17/TC!Z17,"")</f>
        <v>1.0008775245146346</v>
      </c>
      <c r="AA17" s="41">
        <f>IFERROR(SA!AA17/TC!AA17,"")</f>
        <v>1.0008796171974841</v>
      </c>
      <c r="AB17" s="41">
        <f>IFERROR(SA!AB17/TC!AB17,"")</f>
        <v>1.0009096995863678</v>
      </c>
      <c r="AC17" s="41">
        <f>IFERROR(SA!AC17/TC!AC17,"")</f>
        <v>1.0007675961112259</v>
      </c>
      <c r="AD17" s="41">
        <f>IFERROR(SA!AD17/TC!AD17,"")</f>
        <v>1.000778542935914</v>
      </c>
      <c r="AE17" s="41">
        <f>IFERROR(SA!AE17/TC!AE17,"")</f>
        <v>1.0006715118087974</v>
      </c>
      <c r="AF17" s="41">
        <f>IFERROR(SA!AF17/TC!AF17,"")</f>
        <v>1.000663899651409</v>
      </c>
      <c r="AG17" s="42">
        <f>IFERROR(SA!AG17/TC!AG17,"")</f>
        <v>1.0006903738567277</v>
      </c>
      <c r="AH17" s="42">
        <f>IFERROR(SA!AH17/TC!AH17,"")</f>
        <v>1.0006813560844385</v>
      </c>
      <c r="AI17" s="42">
        <f>IFERROR(SA!AI17/TC!AI17,"")</f>
        <v>1.000678584324598</v>
      </c>
      <c r="AJ17" s="42">
        <f>IFERROR(SA!AJ17/TC!AJ17,"")</f>
        <v>1.0008192345980456</v>
      </c>
      <c r="AK17" s="42">
        <f>IFERROR(SA!AK17/TC!AK17,"")</f>
        <v>1.0007120266721534</v>
      </c>
      <c r="AL17" s="42">
        <f>IFERROR(SA!AL17/TC!AL17,"")</f>
        <v>1.0007630310679658</v>
      </c>
      <c r="AM17" s="42">
        <f>IFERROR(SA!AM17/TC!AM17,"")</f>
        <v>1.0007574047429122</v>
      </c>
      <c r="AN17" s="42">
        <f>IFERROR(SA!AN17/TC!AN17,"")</f>
        <v>1.0006439241031444</v>
      </c>
      <c r="AO17" s="42">
        <f>IFERROR(SA!AO17/TC!AO17,"")</f>
        <v>1.0007125018924274</v>
      </c>
      <c r="AP17" s="42">
        <f>IFERROR(SA!AP17/TC!AP17,"")</f>
        <v>1.0009410178759512</v>
      </c>
      <c r="AQ17" s="42">
        <f>IFERROR(SA!AQ17/TC!AQ17,"")</f>
        <v>1.0006649110535231</v>
      </c>
      <c r="AR17" s="42">
        <f>IFERROR(SA!AR17/TC!AR17,"")</f>
        <v>1.0006771570084221</v>
      </c>
    </row>
    <row r="18" spans="2:44" x14ac:dyDescent="0.25">
      <c r="B18" s="7">
        <v>1997</v>
      </c>
      <c r="C18" s="13">
        <v>4</v>
      </c>
      <c r="D18" s="41">
        <f>IFERROR(SA!D18/TC!D18,"")</f>
        <v>0.99891484226256544</v>
      </c>
      <c r="E18" s="41">
        <f>IFERROR(SA!E18/TC!E18,"")</f>
        <v>0.99878407074702191</v>
      </c>
      <c r="F18" s="41">
        <f>IFERROR(SA!F18/TC!F18,"")</f>
        <v>0.99843217516990435</v>
      </c>
      <c r="G18" s="41">
        <f>IFERROR(SA!G18/TC!G18,"")</f>
        <v>0.99829163192235104</v>
      </c>
      <c r="H18" s="41">
        <f>IFERROR(SA!H18/TC!H18,"")</f>
        <v>0.99840348618004748</v>
      </c>
      <c r="I18" s="41">
        <f>IFERROR(SA!I18/TC!I18,"")</f>
        <v>0.99843723098874293</v>
      </c>
      <c r="J18" s="41">
        <f>IFERROR(SA!J18/TC!J18,"")</f>
        <v>0.99842849424252633</v>
      </c>
      <c r="K18" s="41">
        <f>IFERROR(SA!K18/TC!K18,"")</f>
        <v>0.99823344226300548</v>
      </c>
      <c r="L18" s="41">
        <f>IFERROR(SA!L18/TC!L18,"")</f>
        <v>0.99803500931491995</v>
      </c>
      <c r="M18" s="41">
        <f>IFERROR(SA!M18/TC!M18,"")</f>
        <v>0.99770323165714525</v>
      </c>
      <c r="N18" s="41">
        <f>IFERROR(SA!N18/TC!N18,"")</f>
        <v>0.99776237685961233</v>
      </c>
      <c r="O18" s="41">
        <f>IFERROR(SA!O18/TC!O18,"")</f>
        <v>0.99778594867344395</v>
      </c>
      <c r="P18" s="41">
        <f>IFERROR(SA!P18/TC!P18,"")</f>
        <v>0.99777766328282436</v>
      </c>
      <c r="Q18" s="41">
        <f>IFERROR(SA!Q18/TC!Q18,"")</f>
        <v>0.99777520737146275</v>
      </c>
      <c r="R18" s="41">
        <f>IFERROR(SA!R18/TC!R18,"")</f>
        <v>0.99771142663629464</v>
      </c>
      <c r="S18" s="41">
        <f>IFERROR(SA!S18/TC!S18,"")</f>
        <v>0.99769710762129593</v>
      </c>
      <c r="T18" s="41">
        <f>IFERROR(SA!T18/TC!T18,"")</f>
        <v>0.99801304081462827</v>
      </c>
      <c r="U18" s="41">
        <f>IFERROR(SA!U18/TC!U18,"")</f>
        <v>0.99819806142244738</v>
      </c>
      <c r="V18" s="41">
        <f>IFERROR(SA!V18/TC!V18,"")</f>
        <v>0.9979401057783297</v>
      </c>
      <c r="W18" s="41">
        <f>IFERROR(SA!W18/TC!W18,"")</f>
        <v>0.99792107738768077</v>
      </c>
      <c r="X18" s="41">
        <f>IFERROR(SA!X18/TC!X18,"")</f>
        <v>0.99793214426409194</v>
      </c>
      <c r="Y18" s="41">
        <f>IFERROR(SA!Y18/TC!Y18,"")</f>
        <v>0.99825014902526099</v>
      </c>
      <c r="Z18" s="41">
        <f>IFERROR(SA!Z18/TC!Z18,"")</f>
        <v>0.99833328007156541</v>
      </c>
      <c r="AA18" s="41">
        <f>IFERROR(SA!AA18/TC!AA18,"")</f>
        <v>0.99820883739600363</v>
      </c>
      <c r="AB18" s="41">
        <f>IFERROR(SA!AB18/TC!AB18,"")</f>
        <v>0.99815793947777309</v>
      </c>
      <c r="AC18" s="41">
        <f>IFERROR(SA!AC18/TC!AC18,"")</f>
        <v>0.99854546133857003</v>
      </c>
      <c r="AD18" s="41">
        <f>IFERROR(SA!AD18/TC!AD18,"")</f>
        <v>0.99852730455046501</v>
      </c>
      <c r="AE18" s="41">
        <f>IFERROR(SA!AE18/TC!AE18,"")</f>
        <v>0.99864624402596724</v>
      </c>
      <c r="AF18" s="41">
        <f>IFERROR(SA!AF18/TC!AF18,"")</f>
        <v>0.99864790249465485</v>
      </c>
      <c r="AG18" s="42">
        <f>IFERROR(SA!AG18/TC!AG18,"")</f>
        <v>0.99863051871798492</v>
      </c>
      <c r="AH18" s="42">
        <f>IFERROR(SA!AH18/TC!AH18,"")</f>
        <v>0.99863322695594681</v>
      </c>
      <c r="AI18" s="42">
        <f>IFERROR(SA!AI18/TC!AI18,"")</f>
        <v>0.99862879882806799</v>
      </c>
      <c r="AJ18" s="42">
        <f>IFERROR(SA!AJ18/TC!AJ18,"")</f>
        <v>0.99843154834302472</v>
      </c>
      <c r="AK18" s="42">
        <f>IFERROR(SA!AK18/TC!AK18,"")</f>
        <v>0.99872896436100311</v>
      </c>
      <c r="AL18" s="42">
        <f>IFERROR(SA!AL18/TC!AL18,"")</f>
        <v>0.99874705347552639</v>
      </c>
      <c r="AM18" s="42">
        <f>IFERROR(SA!AM18/TC!AM18,"")</f>
        <v>0.99875361248329908</v>
      </c>
      <c r="AN18" s="42">
        <f>IFERROR(SA!AN18/TC!AN18,"")</f>
        <v>0.99830471266163312</v>
      </c>
      <c r="AO18" s="42">
        <f>IFERROR(SA!AO18/TC!AO18,"")</f>
        <v>0.99799817288970361</v>
      </c>
      <c r="AP18" s="42">
        <f>IFERROR(SA!AP18/TC!AP18,"")</f>
        <v>0.99842132913115322</v>
      </c>
      <c r="AQ18" s="42">
        <f>IFERROR(SA!AQ18/TC!AQ18,"")</f>
        <v>0.99783518732449306</v>
      </c>
      <c r="AR18" s="42">
        <f>IFERROR(SA!AR18/TC!AR18,"")</f>
        <v>0.99784955541853182</v>
      </c>
    </row>
    <row r="19" spans="2:44" x14ac:dyDescent="0.25">
      <c r="B19" s="15">
        <v>1998</v>
      </c>
      <c r="C19" s="16">
        <v>1</v>
      </c>
      <c r="D19" s="43">
        <f>IFERROR(SA!D19/TC!D19,"")</f>
        <v>1.0082073972188044</v>
      </c>
      <c r="E19" s="43">
        <f>IFERROR(SA!E19/TC!E19,"")</f>
        <v>1.0070736414028159</v>
      </c>
      <c r="F19" s="43">
        <f>IFERROR(SA!F19/TC!F19,"")</f>
        <v>1.0053986298043753</v>
      </c>
      <c r="G19" s="43">
        <f>IFERROR(SA!G19/TC!G19,"")</f>
        <v>1.0049125907111578</v>
      </c>
      <c r="H19" s="43">
        <f>IFERROR(SA!H19/TC!H19,"")</f>
        <v>1.0052730395355853</v>
      </c>
      <c r="I19" s="43">
        <f>IFERROR(SA!I19/TC!I19,"")</f>
        <v>1.0057717039104139</v>
      </c>
      <c r="J19" s="43">
        <f>IFERROR(SA!J19/TC!J19,"")</f>
        <v>1.0058645544048843</v>
      </c>
      <c r="K19" s="43">
        <f>IFERROR(SA!K19/TC!K19,"")</f>
        <v>1.0044284817442106</v>
      </c>
      <c r="L19" s="43">
        <f>IFERROR(SA!L19/TC!L19,"")</f>
        <v>1.0032982355106386</v>
      </c>
      <c r="M19" s="43">
        <f>IFERROR(SA!M19/TC!M19,"")</f>
        <v>1.0024009181818652</v>
      </c>
      <c r="N19" s="43">
        <f>IFERROR(SA!N19/TC!N19,"")</f>
        <v>1.0022652306713209</v>
      </c>
      <c r="O19" s="43">
        <f>IFERROR(SA!O19/TC!O19,"")</f>
        <v>1.0022001311209294</v>
      </c>
      <c r="P19" s="43">
        <f>IFERROR(SA!P19/TC!P19,"")</f>
        <v>1.0022292106877997</v>
      </c>
      <c r="Q19" s="43">
        <f>IFERROR(SA!Q19/TC!Q19,"")</f>
        <v>1.0022268750957091</v>
      </c>
      <c r="R19" s="43">
        <f>IFERROR(SA!R19/TC!R19,"")</f>
        <v>1.0023964462412907</v>
      </c>
      <c r="S19" s="43">
        <f>IFERROR(SA!S19/TC!S19,"")</f>
        <v>1.0024228422561028</v>
      </c>
      <c r="T19" s="43">
        <f>IFERROR(SA!T19/TC!T19,"")</f>
        <v>1.0044157144456964</v>
      </c>
      <c r="U19" s="43">
        <f>IFERROR(SA!U19/TC!U19,"")</f>
        <v>1.0054144290474005</v>
      </c>
      <c r="V19" s="43">
        <f>IFERROR(SA!V19/TC!V19,"")</f>
        <v>1.0037893858494507</v>
      </c>
      <c r="W19" s="43">
        <f>IFERROR(SA!W19/TC!W19,"")</f>
        <v>1.0036436956962609</v>
      </c>
      <c r="X19" s="43">
        <f>IFERROR(SA!X19/TC!X19,"")</f>
        <v>1.0037203885145567</v>
      </c>
      <c r="Y19" s="43">
        <f>IFERROR(SA!Y19/TC!Y19,"")</f>
        <v>1.0053494336204427</v>
      </c>
      <c r="Z19" s="43">
        <f>IFERROR(SA!Z19/TC!Z19,"")</f>
        <v>1.0059593273979655</v>
      </c>
      <c r="AA19" s="43">
        <f>IFERROR(SA!AA19/TC!AA19,"")</f>
        <v>1.0055012577339928</v>
      </c>
      <c r="AB19" s="43">
        <f>IFERROR(SA!AB19/TC!AB19,"")</f>
        <v>1.0052294439933935</v>
      </c>
      <c r="AC19" s="43">
        <f>IFERROR(SA!AC19/TC!AC19,"")</f>
        <v>1.0070772071287315</v>
      </c>
      <c r="AD19" s="43">
        <f>IFERROR(SA!AD19/TC!AD19,"")</f>
        <v>1.0069812227540869</v>
      </c>
      <c r="AE19" s="43">
        <f>IFERROR(SA!AE19/TC!AE19,"")</f>
        <v>1.0073260393801116</v>
      </c>
      <c r="AF19" s="43">
        <f>IFERROR(SA!AF19/TC!AF19,"")</f>
        <v>1.0073535063524122</v>
      </c>
      <c r="AG19" s="44">
        <f>IFERROR(SA!AG19/TC!AG19,"")</f>
        <v>1.0072047041227721</v>
      </c>
      <c r="AH19" s="44">
        <f>IFERROR(SA!AH19/TC!AH19,"")</f>
        <v>1.0072463697076584</v>
      </c>
      <c r="AI19" s="44">
        <f>IFERROR(SA!AI19/TC!AI19,"")</f>
        <v>1.007222499464935</v>
      </c>
      <c r="AJ19" s="44">
        <f>IFERROR(SA!AJ19/TC!AJ19,"")</f>
        <v>1.0065063510523944</v>
      </c>
      <c r="AK19" s="44">
        <f>IFERROR(SA!AK19/TC!AK19,"")</f>
        <v>1.0084342523422256</v>
      </c>
      <c r="AL19" s="44">
        <f>IFERROR(SA!AL19/TC!AL19,"")</f>
        <v>1.0087546290454779</v>
      </c>
      <c r="AM19" s="44">
        <f>IFERROR(SA!AM19/TC!AM19,"")</f>
        <v>1.0088031276558196</v>
      </c>
      <c r="AN19" s="44">
        <f>IFERROR(SA!AN19/TC!AN19,"")</f>
        <v>1.0084934529838347</v>
      </c>
      <c r="AO19" s="44">
        <f>IFERROR(SA!AO19/TC!AO19,"")</f>
        <v>1.0079855159996491</v>
      </c>
      <c r="AP19" s="44">
        <f>IFERROR(SA!AP19/TC!AP19,"")</f>
        <v>1.0080602423906511</v>
      </c>
      <c r="AQ19" s="44">
        <f>IFERROR(SA!AQ19/TC!AQ19,"")</f>
        <v>1.0081839109776307</v>
      </c>
      <c r="AR19" s="44">
        <f>IFERROR(SA!AR19/TC!AR19,"")</f>
        <v>1.0081528735259899</v>
      </c>
    </row>
    <row r="20" spans="2:44" x14ac:dyDescent="0.25">
      <c r="B20" s="7">
        <v>1998</v>
      </c>
      <c r="C20" s="13">
        <v>2</v>
      </c>
      <c r="D20" s="41">
        <f>IFERROR(SA!D20/TC!D20,"")</f>
        <v>0.99978608947400094</v>
      </c>
      <c r="E20" s="41">
        <f>IFERROR(SA!E20/TC!E20,"")</f>
        <v>0.99979602011544422</v>
      </c>
      <c r="F20" s="41">
        <f>IFERROR(SA!F20/TC!F20,"")</f>
        <v>0.99955170703555329</v>
      </c>
      <c r="G20" s="41">
        <f>IFERROR(SA!G20/TC!G20,"")</f>
        <v>0.99950115484607971</v>
      </c>
      <c r="H20" s="41">
        <f>IFERROR(SA!H20/TC!H20,"")</f>
        <v>0.99953676679724224</v>
      </c>
      <c r="I20" s="41">
        <f>IFERROR(SA!I20/TC!I20,"")</f>
        <v>0.99979451853439849</v>
      </c>
      <c r="J20" s="41">
        <f>IFERROR(SA!J20/TC!J20,"")</f>
        <v>0.99980278806082001</v>
      </c>
      <c r="K20" s="41">
        <f>IFERROR(SA!K20/TC!K20,"")</f>
        <v>0.99939487854832099</v>
      </c>
      <c r="L20" s="41">
        <f>IFERROR(SA!L20/TC!L20,"")</f>
        <v>0.99918149944077339</v>
      </c>
      <c r="M20" s="41">
        <f>IFERROR(SA!M20/TC!M20,"")</f>
        <v>0.99909957896867951</v>
      </c>
      <c r="N20" s="41">
        <f>IFERROR(SA!N20/TC!N20,"")</f>
        <v>0.99922511385247281</v>
      </c>
      <c r="O20" s="41">
        <f>IFERROR(SA!O20/TC!O20,"")</f>
        <v>0.99927714758966513</v>
      </c>
      <c r="P20" s="41">
        <f>IFERROR(SA!P20/TC!P20,"")</f>
        <v>0.99921687632470169</v>
      </c>
      <c r="Q20" s="41">
        <f>IFERROR(SA!Q20/TC!Q20,"")</f>
        <v>0.99923128163667252</v>
      </c>
      <c r="R20" s="41">
        <f>IFERROR(SA!R20/TC!R20,"")</f>
        <v>0.9990815002105069</v>
      </c>
      <c r="S20" s="41">
        <f>IFERROR(SA!S20/TC!S20,"")</f>
        <v>0.99907386564332279</v>
      </c>
      <c r="T20" s="41">
        <f>IFERROR(SA!T20/TC!T20,"")</f>
        <v>0.99940378359889781</v>
      </c>
      <c r="U20" s="41">
        <f>IFERROR(SA!U20/TC!U20,"")</f>
        <v>0.99948686318640712</v>
      </c>
      <c r="V20" s="41">
        <f>IFERROR(SA!V20/TC!V20,"")</f>
        <v>0.99927405165017846</v>
      </c>
      <c r="W20" s="41">
        <f>IFERROR(SA!W20/TC!W20,"")</f>
        <v>0.99925081109132829</v>
      </c>
      <c r="X20" s="41">
        <f>IFERROR(SA!X20/TC!X20,"")</f>
        <v>0.99926340938875591</v>
      </c>
      <c r="Y20" s="41">
        <f>IFERROR(SA!Y20/TC!Y20,"")</f>
        <v>0.99953634045277229</v>
      </c>
      <c r="Z20" s="41">
        <f>IFERROR(SA!Z20/TC!Z20,"")</f>
        <v>0.99963731560362568</v>
      </c>
      <c r="AA20" s="41">
        <f>IFERROR(SA!AA20/TC!AA20,"")</f>
        <v>0.99951881351723337</v>
      </c>
      <c r="AB20" s="41">
        <f>IFERROR(SA!AB20/TC!AB20,"")</f>
        <v>0.99946847415048123</v>
      </c>
      <c r="AC20" s="41">
        <f>IFERROR(SA!AC20/TC!AC20,"")</f>
        <v>0.99980408241118257</v>
      </c>
      <c r="AD20" s="41">
        <f>IFERROR(SA!AD20/TC!AD20,"")</f>
        <v>0.99978991116192306</v>
      </c>
      <c r="AE20" s="41">
        <f>IFERROR(SA!AE20/TC!AE20,"")</f>
        <v>0.99967757133435409</v>
      </c>
      <c r="AF20" s="41">
        <f>IFERROR(SA!AF20/TC!AF20,"")</f>
        <v>0.99967866651199322</v>
      </c>
      <c r="AG20" s="42">
        <f>IFERROR(SA!AG20/TC!AG20,"")</f>
        <v>0.99967363460361602</v>
      </c>
      <c r="AH20" s="42">
        <f>IFERROR(SA!AH20/TC!AH20,"")</f>
        <v>0.9996730485576667</v>
      </c>
      <c r="AI20" s="42">
        <f>IFERROR(SA!AI20/TC!AI20,"")</f>
        <v>0.99967073197679046</v>
      </c>
      <c r="AJ20" s="42">
        <f>IFERROR(SA!AJ20/TC!AJ20,"")</f>
        <v>0.99967799578861027</v>
      </c>
      <c r="AK20" s="42">
        <f>IFERROR(SA!AK20/TC!AK20,"")</f>
        <v>0.99978072015331032</v>
      </c>
      <c r="AL20" s="42">
        <f>IFERROR(SA!AL20/TC!AL20,"")</f>
        <v>0.9997831861391151</v>
      </c>
      <c r="AM20" s="42">
        <f>IFERROR(SA!AM20/TC!AM20,"")</f>
        <v>0.99978719372892377</v>
      </c>
      <c r="AN20" s="42">
        <f>IFERROR(SA!AN20/TC!AN20,"")</f>
        <v>0.99975285868895347</v>
      </c>
      <c r="AO20" s="42">
        <f>IFERROR(SA!AO20/TC!AO20,"")</f>
        <v>0.99969292543064925</v>
      </c>
      <c r="AP20" s="42">
        <f>IFERROR(SA!AP20/TC!AP20,"")</f>
        <v>0.9997773776185449</v>
      </c>
      <c r="AQ20" s="42">
        <f>IFERROR(SA!AQ20/TC!AQ20,"")</f>
        <v>0.99973785765320522</v>
      </c>
      <c r="AR20" s="42">
        <f>IFERROR(SA!AR20/TC!AR20,"")</f>
        <v>0.99974055296638997</v>
      </c>
    </row>
    <row r="21" spans="2:44" x14ac:dyDescent="0.25">
      <c r="B21" s="7">
        <v>1998</v>
      </c>
      <c r="C21" s="13">
        <v>3</v>
      </c>
      <c r="D21" s="41">
        <f>IFERROR(SA!D21/TC!D21,"")</f>
        <v>0.99599653600101445</v>
      </c>
      <c r="E21" s="41">
        <f>IFERROR(SA!E21/TC!E21,"")</f>
        <v>0.99619438921129078</v>
      </c>
      <c r="F21" s="41">
        <f>IFERROR(SA!F21/TC!F21,"")</f>
        <v>0.9964806496929085</v>
      </c>
      <c r="G21" s="41">
        <f>IFERROR(SA!G21/TC!G21,"")</f>
        <v>0.99668337606987278</v>
      </c>
      <c r="H21" s="41">
        <f>IFERROR(SA!H21/TC!H21,"")</f>
        <v>0.99649288639684852</v>
      </c>
      <c r="I21" s="41">
        <f>IFERROR(SA!I21/TC!I21,"")</f>
        <v>0.99713758654438855</v>
      </c>
      <c r="J21" s="41">
        <f>IFERROR(SA!J21/TC!J21,"")</f>
        <v>0.99726861837930247</v>
      </c>
      <c r="K21" s="41">
        <f>IFERROR(SA!K21/TC!K21,"")</f>
        <v>0.99660676873342657</v>
      </c>
      <c r="L21" s="41">
        <f>IFERROR(SA!L21/TC!L21,"")</f>
        <v>0.99664166059564785</v>
      </c>
      <c r="M21" s="41">
        <f>IFERROR(SA!M21/TC!M21,"")</f>
        <v>0.99795921554694489</v>
      </c>
      <c r="N21" s="41">
        <f>IFERROR(SA!N21/TC!N21,"")</f>
        <v>0.99777666374917484</v>
      </c>
      <c r="O21" s="41">
        <f>IFERROR(SA!O21/TC!O21,"")</f>
        <v>0.99782773840984151</v>
      </c>
      <c r="P21" s="41">
        <f>IFERROR(SA!P21/TC!P21,"")</f>
        <v>0.99790665743668372</v>
      </c>
      <c r="Q21" s="41">
        <f>IFERROR(SA!Q21/TC!Q21,"")</f>
        <v>0.99789659242604423</v>
      </c>
      <c r="R21" s="41">
        <f>IFERROR(SA!R21/TC!R21,"")</f>
        <v>0.99797388475006932</v>
      </c>
      <c r="S21" s="41">
        <f>IFERROR(SA!S21/TC!S21,"")</f>
        <v>0.9979734817375685</v>
      </c>
      <c r="T21" s="41">
        <f>IFERROR(SA!T21/TC!T21,"")</f>
        <v>0.9979179706366994</v>
      </c>
      <c r="U21" s="41">
        <f>IFERROR(SA!U21/TC!U21,"")</f>
        <v>0.99801702384873447</v>
      </c>
      <c r="V21" s="41">
        <f>IFERROR(SA!V21/TC!V21,"")</f>
        <v>0.99782880434217214</v>
      </c>
      <c r="W21" s="41">
        <f>IFERROR(SA!W21/TC!W21,"")</f>
        <v>0.99782135712858988</v>
      </c>
      <c r="X21" s="41">
        <f>IFERROR(SA!X21/TC!X21,"")</f>
        <v>0.99781696961653465</v>
      </c>
      <c r="Y21" s="41">
        <f>IFERROR(SA!Y21/TC!Y21,"")</f>
        <v>0.99777134728483419</v>
      </c>
      <c r="Z21" s="41">
        <f>IFERROR(SA!Z21/TC!Z21,"")</f>
        <v>0.99792731809386914</v>
      </c>
      <c r="AA21" s="41">
        <f>IFERROR(SA!AA21/TC!AA21,"")</f>
        <v>0.99800565005107822</v>
      </c>
      <c r="AB21" s="41">
        <f>IFERROR(SA!AB21/TC!AB21,"")</f>
        <v>0.99800846079159966</v>
      </c>
      <c r="AC21" s="41">
        <f>IFERROR(SA!AC21/TC!AC21,"")</f>
        <v>0.99800835829038259</v>
      </c>
      <c r="AD21" s="41">
        <f>IFERROR(SA!AD21/TC!AD21,"")</f>
        <v>0.99800690230196154</v>
      </c>
      <c r="AE21" s="41">
        <f>IFERROR(SA!AE21/TC!AE21,"")</f>
        <v>0.99731053754541876</v>
      </c>
      <c r="AF21" s="41">
        <f>IFERROR(SA!AF21/TC!AF21,"")</f>
        <v>0.99731391586407836</v>
      </c>
      <c r="AG21" s="42">
        <f>IFERROR(SA!AG21/TC!AG21,"")</f>
        <v>0.99736311543881007</v>
      </c>
      <c r="AH21" s="42">
        <f>IFERROR(SA!AH21/TC!AH21,"")</f>
        <v>0.99737031047860425</v>
      </c>
      <c r="AI21" s="42">
        <f>IFERROR(SA!AI21/TC!AI21,"")</f>
        <v>0.99740371980445497</v>
      </c>
      <c r="AJ21" s="42">
        <f>IFERROR(SA!AJ21/TC!AJ21,"")</f>
        <v>0.99802414759781055</v>
      </c>
      <c r="AK21" s="42">
        <f>IFERROR(SA!AK21/TC!AK21,"")</f>
        <v>0.99749274944923894</v>
      </c>
      <c r="AL21" s="42">
        <f>IFERROR(SA!AL21/TC!AL21,"")</f>
        <v>0.99751006424978317</v>
      </c>
      <c r="AM21" s="42">
        <f>IFERROR(SA!AM21/TC!AM21,"")</f>
        <v>0.99749895559369739</v>
      </c>
      <c r="AN21" s="42">
        <f>IFERROR(SA!AN21/TC!AN21,"")</f>
        <v>0.99756844430981928</v>
      </c>
      <c r="AO21" s="42">
        <f>IFERROR(SA!AO21/TC!AO21,"")</f>
        <v>0.99762537219480074</v>
      </c>
      <c r="AP21" s="42">
        <f>IFERROR(SA!AP21/TC!AP21,"")</f>
        <v>0.99754169572644802</v>
      </c>
      <c r="AQ21" s="42">
        <f>IFERROR(SA!AQ21/TC!AQ21,"")</f>
        <v>0.99765924606254508</v>
      </c>
      <c r="AR21" s="42">
        <f>IFERROR(SA!AR21/TC!AR21,"")</f>
        <v>0.99764801054343011</v>
      </c>
    </row>
    <row r="22" spans="2:44" x14ac:dyDescent="0.25">
      <c r="B22" s="7">
        <v>1998</v>
      </c>
      <c r="C22" s="13">
        <v>4</v>
      </c>
      <c r="D22" s="41">
        <f>IFERROR(SA!D22/TC!D22,"")</f>
        <v>1.0017014148319843</v>
      </c>
      <c r="E22" s="41">
        <f>IFERROR(SA!E22/TC!E22,"")</f>
        <v>1.0020256053977059</v>
      </c>
      <c r="F22" s="41">
        <f>IFERROR(SA!F22/TC!F22,"")</f>
        <v>1.0023353777073611</v>
      </c>
      <c r="G22" s="41">
        <f>IFERROR(SA!G22/TC!G22,"")</f>
        <v>1.0024264237542333</v>
      </c>
      <c r="H22" s="41">
        <f>IFERROR(SA!H22/TC!H22,"")</f>
        <v>1.0023621444325848</v>
      </c>
      <c r="I22" s="41">
        <f>IFERROR(SA!I22/TC!I22,"")</f>
        <v>1.0025398359793778</v>
      </c>
      <c r="J22" s="41">
        <f>IFERROR(SA!J22/TC!J22,"")</f>
        <v>1.0025613074516389</v>
      </c>
      <c r="K22" s="41">
        <f>IFERROR(SA!K22/TC!K22,"")</f>
        <v>1.0025817050304171</v>
      </c>
      <c r="L22" s="41">
        <f>IFERROR(SA!L22/TC!L22,"")</f>
        <v>1.0027906830169193</v>
      </c>
      <c r="M22" s="41">
        <f>IFERROR(SA!M22/TC!M22,"")</f>
        <v>1.0032491562427421</v>
      </c>
      <c r="N22" s="41">
        <f>IFERROR(SA!N22/TC!N22,"")</f>
        <v>1.0032454443748271</v>
      </c>
      <c r="O22" s="41">
        <f>IFERROR(SA!O22/TC!O22,"")</f>
        <v>1.003303305772109</v>
      </c>
      <c r="P22" s="41">
        <f>IFERROR(SA!P22/TC!P22,"")</f>
        <v>1.0033477618612201</v>
      </c>
      <c r="Q22" s="41">
        <f>IFERROR(SA!Q22/TC!Q22,"")</f>
        <v>1.0033422903137199</v>
      </c>
      <c r="R22" s="41">
        <f>IFERROR(SA!R22/TC!R22,"")</f>
        <v>1.0032636266156969</v>
      </c>
      <c r="S22" s="41">
        <f>IFERROR(SA!S22/TC!S22,"")</f>
        <v>1.0032506939368908</v>
      </c>
      <c r="T22" s="41">
        <f>IFERROR(SA!T22/TC!T22,"")</f>
        <v>1.0028929959731809</v>
      </c>
      <c r="U22" s="41">
        <f>IFERROR(SA!U22/TC!U22,"")</f>
        <v>1.0027353747855303</v>
      </c>
      <c r="V22" s="41">
        <f>IFERROR(SA!V22/TC!V22,"")</f>
        <v>1.0029559632341298</v>
      </c>
      <c r="W22" s="41">
        <f>IFERROR(SA!W22/TC!W22,"")</f>
        <v>1.002983712365356</v>
      </c>
      <c r="X22" s="41">
        <f>IFERROR(SA!X22/TC!X22,"")</f>
        <v>1.0029641363923694</v>
      </c>
      <c r="Y22" s="41">
        <f>IFERROR(SA!Y22/TC!Y22,"")</f>
        <v>1.0026935011575251</v>
      </c>
      <c r="Z22" s="41">
        <f>IFERROR(SA!Z22/TC!Z22,"")</f>
        <v>1.0026318783305335</v>
      </c>
      <c r="AA22" s="41">
        <f>IFERROR(SA!AA22/TC!AA22,"")</f>
        <v>1.0027312354329891</v>
      </c>
      <c r="AB22" s="41">
        <f>IFERROR(SA!AB22/TC!AB22,"")</f>
        <v>1.0027752090027413</v>
      </c>
      <c r="AC22" s="41">
        <f>IFERROR(SA!AC22/TC!AC22,"")</f>
        <v>1.002491132323359</v>
      </c>
      <c r="AD22" s="41">
        <f>IFERROR(SA!AD22/TC!AD22,"")</f>
        <v>1.0025050940903601</v>
      </c>
      <c r="AE22" s="41">
        <f>IFERROR(SA!AE22/TC!AE22,"")</f>
        <v>1.0022488951271415</v>
      </c>
      <c r="AF22" s="41">
        <f>IFERROR(SA!AF22/TC!AF22,"")</f>
        <v>1.0022431012014696</v>
      </c>
      <c r="AG22" s="42">
        <f>IFERROR(SA!AG22/TC!AG22,"")</f>
        <v>1.0022884622507324</v>
      </c>
      <c r="AH22" s="42">
        <f>IFERROR(SA!AH22/TC!AH22,"")</f>
        <v>1.0022805456198312</v>
      </c>
      <c r="AI22" s="42">
        <f>IFERROR(SA!AI22/TC!AI22,"")</f>
        <v>1.0023021809736301</v>
      </c>
      <c r="AJ22" s="42">
        <f>IFERROR(SA!AJ22/TC!AJ22,"")</f>
        <v>1.0025763382656374</v>
      </c>
      <c r="AK22" s="42">
        <f>IFERROR(SA!AK22/TC!AK22,"")</f>
        <v>1.0020233195368276</v>
      </c>
      <c r="AL22" s="42">
        <f>IFERROR(SA!AL22/TC!AL22,"")</f>
        <v>1.0019304110883891</v>
      </c>
      <c r="AM22" s="42">
        <f>IFERROR(SA!AM22/TC!AM22,"")</f>
        <v>1.0019164209801235</v>
      </c>
      <c r="AN22" s="42">
        <f>IFERROR(SA!AN22/TC!AN22,"")</f>
        <v>1.0018754598014528</v>
      </c>
      <c r="AO22" s="42">
        <f>IFERROR(SA!AO22/TC!AO22,"")</f>
        <v>1.0018843707492124</v>
      </c>
      <c r="AP22" s="42">
        <f>IFERROR(SA!AP22/TC!AP22,"")</f>
        <v>1.0019462481601578</v>
      </c>
      <c r="AQ22" s="42">
        <f>IFERROR(SA!AQ22/TC!AQ22,"")</f>
        <v>1.0017660506041717</v>
      </c>
      <c r="AR22" s="42">
        <f>IFERROR(SA!AR22/TC!AR22,"")</f>
        <v>1.0017745495005863</v>
      </c>
    </row>
    <row r="23" spans="2:44" x14ac:dyDescent="0.25">
      <c r="B23" s="15">
        <v>1999</v>
      </c>
      <c r="C23" s="16">
        <v>1</v>
      </c>
      <c r="D23" s="43">
        <f>IFERROR(SA!D23/TC!D23,"")</f>
        <v>0.9991159808884722</v>
      </c>
      <c r="E23" s="43">
        <f>IFERROR(SA!E23/TC!E23,"")</f>
        <v>0.9987239884951804</v>
      </c>
      <c r="F23" s="43">
        <f>IFERROR(SA!F23/TC!F23,"")</f>
        <v>0.99837706047239905</v>
      </c>
      <c r="G23" s="43">
        <f>IFERROR(SA!G23/TC!G23,"")</f>
        <v>0.99830724416090999</v>
      </c>
      <c r="H23" s="43">
        <f>IFERROR(SA!H23/TC!H23,"")</f>
        <v>0.99833845300511959</v>
      </c>
      <c r="I23" s="43">
        <f>IFERROR(SA!I23/TC!I23,"")</f>
        <v>0.99830533992052328</v>
      </c>
      <c r="J23" s="43">
        <f>IFERROR(SA!J23/TC!J23,"")</f>
        <v>0.99831471021405194</v>
      </c>
      <c r="K23" s="43">
        <f>IFERROR(SA!K23/TC!K23,"")</f>
        <v>0.99805305059450122</v>
      </c>
      <c r="L23" s="43">
        <f>IFERROR(SA!L23/TC!L23,"")</f>
        <v>0.99777301269154639</v>
      </c>
      <c r="M23" s="43">
        <f>IFERROR(SA!M23/TC!M23,"")</f>
        <v>0.9975839790667056</v>
      </c>
      <c r="N23" s="43">
        <f>IFERROR(SA!N23/TC!N23,"")</f>
        <v>0.99764901229947489</v>
      </c>
      <c r="O23" s="43">
        <f>IFERROR(SA!O23/TC!O23,"")</f>
        <v>0.99759478759827247</v>
      </c>
      <c r="P23" s="43">
        <f>IFERROR(SA!P23/TC!P23,"")</f>
        <v>0.99744420634708852</v>
      </c>
      <c r="Q23" s="43">
        <f>IFERROR(SA!Q23/TC!Q23,"")</f>
        <v>0.99744712711150563</v>
      </c>
      <c r="R23" s="43">
        <f>IFERROR(SA!R23/TC!R23,"")</f>
        <v>0.99756895436072335</v>
      </c>
      <c r="S23" s="43">
        <f>IFERROR(SA!S23/TC!S23,"")</f>
        <v>0.99758308134244933</v>
      </c>
      <c r="T23" s="43">
        <f>IFERROR(SA!T23/TC!T23,"")</f>
        <v>0.99805531366683553</v>
      </c>
      <c r="U23" s="43">
        <f>IFERROR(SA!U23/TC!U23,"")</f>
        <v>0.99831967128344734</v>
      </c>
      <c r="V23" s="43">
        <f>IFERROR(SA!V23/TC!V23,"")</f>
        <v>0.99794660403284863</v>
      </c>
      <c r="W23" s="43">
        <f>IFERROR(SA!W23/TC!W23,"")</f>
        <v>0.9979067478352377</v>
      </c>
      <c r="X23" s="43">
        <f>IFERROR(SA!X23/TC!X23,"")</f>
        <v>0.99793223527680053</v>
      </c>
      <c r="Y23" s="43">
        <f>IFERROR(SA!Y23/TC!Y23,"")</f>
        <v>0.99830016958044021</v>
      </c>
      <c r="Z23" s="43">
        <f>IFERROR(SA!Z23/TC!Z23,"")</f>
        <v>0.99843948061714649</v>
      </c>
      <c r="AA23" s="43">
        <f>IFERROR(SA!AA23/TC!AA23,"")</f>
        <v>0.99832369820590283</v>
      </c>
      <c r="AB23" s="43">
        <f>IFERROR(SA!AB23/TC!AB23,"")</f>
        <v>0.99826311217187802</v>
      </c>
      <c r="AC23" s="43">
        <f>IFERROR(SA!AC23/TC!AC23,"")</f>
        <v>0.99867046368373813</v>
      </c>
      <c r="AD23" s="43">
        <f>IFERROR(SA!AD23/TC!AD23,"")</f>
        <v>0.99865022802594539</v>
      </c>
      <c r="AE23" s="43">
        <f>IFERROR(SA!AE23/TC!AE23,"")</f>
        <v>0.99876567661815541</v>
      </c>
      <c r="AF23" s="43">
        <f>IFERROR(SA!AF23/TC!AF23,"")</f>
        <v>0.99877410077245998</v>
      </c>
      <c r="AG23" s="44">
        <f>IFERROR(SA!AG23/TC!AG23,"")</f>
        <v>0.99872944823944376</v>
      </c>
      <c r="AH23" s="44">
        <f>IFERROR(SA!AH23/TC!AH23,"")</f>
        <v>0.99874248050807424</v>
      </c>
      <c r="AI23" s="44">
        <f>IFERROR(SA!AI23/TC!AI23,"")</f>
        <v>0.99872330765847506</v>
      </c>
      <c r="AJ23" s="44">
        <f>IFERROR(SA!AJ23/TC!AJ23,"")</f>
        <v>0.99855504574411069</v>
      </c>
      <c r="AK23" s="44">
        <f>IFERROR(SA!AK23/TC!AK23,"")</f>
        <v>0.9991525330309875</v>
      </c>
      <c r="AL23" s="44">
        <f>IFERROR(SA!AL23/TC!AL23,"")</f>
        <v>0.99929424735192784</v>
      </c>
      <c r="AM23" s="44">
        <f>IFERROR(SA!AM23/TC!AM23,"")</f>
        <v>0.99930958392795222</v>
      </c>
      <c r="AN23" s="44">
        <f>IFERROR(SA!AN23/TC!AN23,"")</f>
        <v>0.99933408589737616</v>
      </c>
      <c r="AO23" s="44">
        <f>IFERROR(SA!AO23/TC!AO23,"")</f>
        <v>0.99931765878703849</v>
      </c>
      <c r="AP23" s="44">
        <f>IFERROR(SA!AP23/TC!AP23,"")</f>
        <v>0.99926282858915383</v>
      </c>
      <c r="AQ23" s="44">
        <f>IFERROR(SA!AQ23/TC!AQ23,"")</f>
        <v>0.99947326119475144</v>
      </c>
      <c r="AR23" s="44">
        <f>IFERROR(SA!AR23/TC!AR23,"")</f>
        <v>0.99945984259984133</v>
      </c>
    </row>
    <row r="24" spans="2:44" x14ac:dyDescent="0.25">
      <c r="B24" s="7">
        <v>1999</v>
      </c>
      <c r="C24" s="13">
        <v>2</v>
      </c>
      <c r="D24" s="41">
        <f>IFERROR(SA!D24/TC!D24,"")</f>
        <v>1.0013647309651266</v>
      </c>
      <c r="E24" s="41">
        <f>IFERROR(SA!E24/TC!E24,"")</f>
        <v>1.0015927134899061</v>
      </c>
      <c r="F24" s="41">
        <f>IFERROR(SA!F24/TC!F24,"")</f>
        <v>1.001784911522299</v>
      </c>
      <c r="G24" s="41">
        <f>IFERROR(SA!G24/TC!G24,"")</f>
        <v>1.0018369736770447</v>
      </c>
      <c r="H24" s="41">
        <f>IFERROR(SA!H24/TC!H24,"")</f>
        <v>1.0018127262527357</v>
      </c>
      <c r="I24" s="41">
        <f>IFERROR(SA!I24/TC!I24,"")</f>
        <v>1.001751514605973</v>
      </c>
      <c r="J24" s="41">
        <f>IFERROR(SA!J24/TC!J24,"")</f>
        <v>1.0017254581174246</v>
      </c>
      <c r="K24" s="41">
        <f>IFERROR(SA!K24/TC!K24,"")</f>
        <v>1.0019733454611794</v>
      </c>
      <c r="L24" s="41">
        <f>IFERROR(SA!L24/TC!L24,"")</f>
        <v>1.0020916518449503</v>
      </c>
      <c r="M24" s="41">
        <f>IFERROR(SA!M24/TC!M24,"")</f>
        <v>1.0019194068274657</v>
      </c>
      <c r="N24" s="41">
        <f>IFERROR(SA!N24/TC!N24,"")</f>
        <v>1.0024321564785386</v>
      </c>
      <c r="O24" s="41">
        <f>IFERROR(SA!O24/TC!O24,"")</f>
        <v>1.0024487743283041</v>
      </c>
      <c r="P24" s="41">
        <f>IFERROR(SA!P24/TC!P24,"")</f>
        <v>1.0019820885736666</v>
      </c>
      <c r="Q24" s="41">
        <f>IFERROR(SA!Q24/TC!Q24,"")</f>
        <v>1.0019971400659466</v>
      </c>
      <c r="R24" s="41">
        <f>IFERROR(SA!R24/TC!R24,"")</f>
        <v>1.0019013631624474</v>
      </c>
      <c r="S24" s="41">
        <f>IFERROR(SA!S24/TC!S24,"")</f>
        <v>1.0019080521104915</v>
      </c>
      <c r="T24" s="41">
        <f>IFERROR(SA!T24/TC!T24,"")</f>
        <v>1.0017151725774631</v>
      </c>
      <c r="U24" s="41">
        <f>IFERROR(SA!U24/TC!U24,"")</f>
        <v>1.0014782873265682</v>
      </c>
      <c r="V24" s="41">
        <f>IFERROR(SA!V24/TC!V24,"")</f>
        <v>1.0017506786131258</v>
      </c>
      <c r="W24" s="41">
        <f>IFERROR(SA!W24/TC!W24,"")</f>
        <v>1.001764575565826</v>
      </c>
      <c r="X24" s="41">
        <f>IFERROR(SA!X24/TC!X24,"")</f>
        <v>1.001757010668461</v>
      </c>
      <c r="Y24" s="41">
        <f>IFERROR(SA!Y24/TC!Y24,"")</f>
        <v>1.0015511877303349</v>
      </c>
      <c r="Z24" s="41">
        <f>IFERROR(SA!Z24/TC!Z24,"")</f>
        <v>1.0014431392918672</v>
      </c>
      <c r="AA24" s="41">
        <f>IFERROR(SA!AA24/TC!AA24,"")</f>
        <v>1.0014789077271036</v>
      </c>
      <c r="AB24" s="41">
        <f>IFERROR(SA!AB24/TC!AB24,"")</f>
        <v>1.0015073054862609</v>
      </c>
      <c r="AC24" s="41">
        <f>IFERROR(SA!AC24/TC!AC24,"")</f>
        <v>1.0012603378104667</v>
      </c>
      <c r="AD24" s="41">
        <f>IFERROR(SA!AD24/TC!AD24,"")</f>
        <v>1.0012737595440235</v>
      </c>
      <c r="AE24" s="41">
        <f>IFERROR(SA!AE24/TC!AE24,"")</f>
        <v>1.0013136625715848</v>
      </c>
      <c r="AF24" s="41">
        <f>IFERROR(SA!AF24/TC!AF24,"")</f>
        <v>1.0013099580492335</v>
      </c>
      <c r="AG24" s="42">
        <f>IFERROR(SA!AG24/TC!AG24,"")</f>
        <v>1.0013213716043772</v>
      </c>
      <c r="AH24" s="42">
        <f>IFERROR(SA!AH24/TC!AH24,"")</f>
        <v>1.0013120661138366</v>
      </c>
      <c r="AI24" s="42">
        <f>IFERROR(SA!AI24/TC!AI24,"")</f>
        <v>1.001309382920381</v>
      </c>
      <c r="AJ24" s="42">
        <f>IFERROR(SA!AJ24/TC!AJ24,"")</f>
        <v>1.0013091483035532</v>
      </c>
      <c r="AK24" s="42">
        <f>IFERROR(SA!AK24/TC!AK24,"")</f>
        <v>1.0010421791490829</v>
      </c>
      <c r="AL24" s="42">
        <f>IFERROR(SA!AL24/TC!AL24,"")</f>
        <v>1.0009391318027516</v>
      </c>
      <c r="AM24" s="42">
        <f>IFERROR(SA!AM24/TC!AM24,"")</f>
        <v>1.0009346173590643</v>
      </c>
      <c r="AN24" s="42">
        <f>IFERROR(SA!AN24/TC!AN24,"")</f>
        <v>1.0009533391981627</v>
      </c>
      <c r="AO24" s="42">
        <f>IFERROR(SA!AO24/TC!AO24,"")</f>
        <v>1.0009776386781419</v>
      </c>
      <c r="AP24" s="42">
        <f>IFERROR(SA!AP24/TC!AP24,"")</f>
        <v>1.0010209934069003</v>
      </c>
      <c r="AQ24" s="42">
        <f>IFERROR(SA!AQ24/TC!AQ24,"")</f>
        <v>1.0009261925685504</v>
      </c>
      <c r="AR24" s="42">
        <f>IFERROR(SA!AR24/TC!AR24,"")</f>
        <v>1.0009369763382101</v>
      </c>
    </row>
    <row r="25" spans="2:44" x14ac:dyDescent="0.25">
      <c r="B25" s="7">
        <v>1999</v>
      </c>
      <c r="C25" s="13">
        <v>3</v>
      </c>
      <c r="D25" s="41">
        <f>IFERROR(SA!D25/TC!D25,"")</f>
        <v>0.99903533775280162</v>
      </c>
      <c r="E25" s="41">
        <f>IFERROR(SA!E25/TC!E25,"")</f>
        <v>0.99910799239431869</v>
      </c>
      <c r="F25" s="41">
        <f>IFERROR(SA!F25/TC!F25,"")</f>
        <v>0.99912444997924543</v>
      </c>
      <c r="G25" s="41">
        <f>IFERROR(SA!G25/TC!G25,"")</f>
        <v>0.99913230055586133</v>
      </c>
      <c r="H25" s="41">
        <f>IFERROR(SA!H25/TC!H25,"")</f>
        <v>0.99913001142212599</v>
      </c>
      <c r="I25" s="41">
        <f>IFERROR(SA!I25/TC!I25,"")</f>
        <v>0.99930146899977812</v>
      </c>
      <c r="J25" s="41">
        <f>IFERROR(SA!J25/TC!J25,"")</f>
        <v>0.9993373585165477</v>
      </c>
      <c r="K25" s="41">
        <f>IFERROR(SA!K25/TC!K25,"")</f>
        <v>0.99920560327076213</v>
      </c>
      <c r="L25" s="41">
        <f>IFERROR(SA!L25/TC!L25,"")</f>
        <v>0.99923714693874277</v>
      </c>
      <c r="M25" s="41">
        <f>IFERROR(SA!M25/TC!M25,"")</f>
        <v>0.99949142343923458</v>
      </c>
      <c r="N25" s="41">
        <f>IFERROR(SA!N25/TC!N25,"")</f>
        <v>0.99958830412912214</v>
      </c>
      <c r="O25" s="41">
        <f>IFERROR(SA!O25/TC!O25,"")</f>
        <v>0.99961726226211234</v>
      </c>
      <c r="P25" s="41">
        <f>IFERROR(SA!P25/TC!P25,"")</f>
        <v>0.99951515750840447</v>
      </c>
      <c r="Q25" s="41">
        <f>IFERROR(SA!Q25/TC!Q25,"")</f>
        <v>0.99950406882579146</v>
      </c>
      <c r="R25" s="41">
        <f>IFERROR(SA!R25/TC!R25,"")</f>
        <v>0.99951065031019537</v>
      </c>
      <c r="S25" s="41">
        <f>IFERROR(SA!S25/TC!S25,"")</f>
        <v>0.99950327846952269</v>
      </c>
      <c r="T25" s="41">
        <f>IFERROR(SA!T25/TC!T25,"")</f>
        <v>0.99947096876142172</v>
      </c>
      <c r="U25" s="41">
        <f>IFERROR(SA!U25/TC!U25,"")</f>
        <v>0.99950274024125352</v>
      </c>
      <c r="V25" s="41">
        <f>IFERROR(SA!V25/TC!V25,"")</f>
        <v>0.99944537849437776</v>
      </c>
      <c r="W25" s="41">
        <f>IFERROR(SA!W25/TC!W25,"")</f>
        <v>0.9994466328596503</v>
      </c>
      <c r="X25" s="41">
        <f>IFERROR(SA!X25/TC!X25,"")</f>
        <v>0.99944251671181972</v>
      </c>
      <c r="Y25" s="41">
        <f>IFERROR(SA!Y25/TC!Y25,"")</f>
        <v>0.99943893103500892</v>
      </c>
      <c r="Z25" s="41">
        <f>IFERROR(SA!Z25/TC!Z25,"")</f>
        <v>0.99947090814610218</v>
      </c>
      <c r="AA25" s="41">
        <f>IFERROR(SA!AA25/TC!AA25,"")</f>
        <v>0.99950051086615566</v>
      </c>
      <c r="AB25" s="41">
        <f>IFERROR(SA!AB25/TC!AB25,"")</f>
        <v>0.99950184467453029</v>
      </c>
      <c r="AC25" s="41">
        <f>IFERROR(SA!AC25/TC!AC25,"")</f>
        <v>0.99951223366466702</v>
      </c>
      <c r="AD25" s="41">
        <f>IFERROR(SA!AD25/TC!AD25,"")</f>
        <v>0.99950999003582763</v>
      </c>
      <c r="AE25" s="41">
        <f>IFERROR(SA!AE25/TC!AE25,"")</f>
        <v>0.99939484803324907</v>
      </c>
      <c r="AF25" s="41">
        <f>IFERROR(SA!AF25/TC!AF25,"")</f>
        <v>0.99939467928610615</v>
      </c>
      <c r="AG25" s="42">
        <f>IFERROR(SA!AG25/TC!AG25,"")</f>
        <v>0.99940838576044899</v>
      </c>
      <c r="AH25" s="42">
        <f>IFERROR(SA!AH25/TC!AH25,"")</f>
        <v>0.99940937151473841</v>
      </c>
      <c r="AI25" s="42">
        <f>IFERROR(SA!AI25/TC!AI25,"")</f>
        <v>0.99942140140816382</v>
      </c>
      <c r="AJ25" s="42">
        <f>IFERROR(SA!AJ25/TC!AJ25,"")</f>
        <v>0.99951561660482768</v>
      </c>
      <c r="AK25" s="42">
        <f>IFERROR(SA!AK25/TC!AK25,"")</f>
        <v>0.99936040187024766</v>
      </c>
      <c r="AL25" s="42">
        <f>IFERROR(SA!AL25/TC!AL25,"")</f>
        <v>0.99933238880386144</v>
      </c>
      <c r="AM25" s="42">
        <f>IFERROR(SA!AM25/TC!AM25,"")</f>
        <v>0.9993277921057071</v>
      </c>
      <c r="AN25" s="42">
        <f>IFERROR(SA!AN25/TC!AN25,"")</f>
        <v>0.99932389290462842</v>
      </c>
      <c r="AO25" s="42">
        <f>IFERROR(SA!AO25/TC!AO25,"")</f>
        <v>0.99928746187119366</v>
      </c>
      <c r="AP25" s="42">
        <f>IFERROR(SA!AP25/TC!AP25,"")</f>
        <v>0.99924656620620289</v>
      </c>
      <c r="AQ25" s="42">
        <f>IFERROR(SA!AQ25/TC!AQ25,"")</f>
        <v>0.99920875897615102</v>
      </c>
      <c r="AR25" s="42">
        <f>IFERROR(SA!AR25/TC!AR25,"")</f>
        <v>0.99920654178047064</v>
      </c>
    </row>
    <row r="26" spans="2:44" x14ac:dyDescent="0.25">
      <c r="B26" s="7">
        <v>1999</v>
      </c>
      <c r="C26" s="13">
        <v>4</v>
      </c>
      <c r="D26" s="41">
        <f>IFERROR(SA!D26/TC!D26,"")</f>
        <v>0.99869644851636463</v>
      </c>
      <c r="E26" s="41">
        <f>IFERROR(SA!E26/TC!E26,"")</f>
        <v>0.99829441385964346</v>
      </c>
      <c r="F26" s="41">
        <f>IFERROR(SA!F26/TC!F26,"")</f>
        <v>0.99815516836733098</v>
      </c>
      <c r="G26" s="41">
        <f>IFERROR(SA!G26/TC!G26,"")</f>
        <v>0.99807170114167809</v>
      </c>
      <c r="H26" s="41">
        <f>IFERROR(SA!H26/TC!H26,"")</f>
        <v>0.99811959092637714</v>
      </c>
      <c r="I26" s="41">
        <f>IFERROR(SA!I26/TC!I26,"")</f>
        <v>0.9976875578857799</v>
      </c>
      <c r="J26" s="41">
        <f>IFERROR(SA!J26/TC!J26,"")</f>
        <v>0.99761922657000723</v>
      </c>
      <c r="K26" s="41">
        <f>IFERROR(SA!K26/TC!K26,"")</f>
        <v>0.99770203992133077</v>
      </c>
      <c r="L26" s="41">
        <f>IFERROR(SA!L26/TC!L26,"")</f>
        <v>0.99767370384982712</v>
      </c>
      <c r="M26" s="41">
        <f>IFERROR(SA!M26/TC!M26,"")</f>
        <v>0.99770220512117203</v>
      </c>
      <c r="N26" s="41">
        <f>IFERROR(SA!N26/TC!N26,"")</f>
        <v>0.99766388594158573</v>
      </c>
      <c r="O26" s="41">
        <f>IFERROR(SA!O26/TC!O26,"")</f>
        <v>0.99764653106933732</v>
      </c>
      <c r="P26" s="41">
        <f>IFERROR(SA!P26/TC!P26,"")</f>
        <v>0.99766037045625677</v>
      </c>
      <c r="Q26" s="41">
        <f>IFERROR(SA!Q26/TC!Q26,"")</f>
        <v>0.99764135400998266</v>
      </c>
      <c r="R26" s="41">
        <f>IFERROR(SA!R26/TC!R26,"")</f>
        <v>0.99772232511255976</v>
      </c>
      <c r="S26" s="41">
        <f>IFERROR(SA!S26/TC!S26,"")</f>
        <v>0.99769369567751487</v>
      </c>
      <c r="T26" s="41">
        <f>IFERROR(SA!T26/TC!T26,"")</f>
        <v>0.99760891927154716</v>
      </c>
      <c r="U26" s="41">
        <f>IFERROR(SA!U26/TC!U26,"")</f>
        <v>0.99788176732805522</v>
      </c>
      <c r="V26" s="41">
        <f>IFERROR(SA!V26/TC!V26,"")</f>
        <v>0.99781530148759001</v>
      </c>
      <c r="W26" s="41">
        <f>IFERROR(SA!W26/TC!W26,"")</f>
        <v>0.9978397738471686</v>
      </c>
      <c r="X26" s="41">
        <f>IFERROR(SA!X26/TC!X26,"")</f>
        <v>0.99783377937927276</v>
      </c>
      <c r="Y26" s="41">
        <f>IFERROR(SA!Y26/TC!Y26,"")</f>
        <v>0.99791001563510406</v>
      </c>
      <c r="Z26" s="41">
        <f>IFERROR(SA!Z26/TC!Z26,"")</f>
        <v>0.99791773500580883</v>
      </c>
      <c r="AA26" s="41">
        <f>IFERROR(SA!AA26/TC!AA26,"")</f>
        <v>0.99788456301684059</v>
      </c>
      <c r="AB26" s="41">
        <f>IFERROR(SA!AB26/TC!AB26,"")</f>
        <v>0.99789187316687611</v>
      </c>
      <c r="AC26" s="41">
        <f>IFERROR(SA!AC26/TC!AC26,"")</f>
        <v>0.99799657145227949</v>
      </c>
      <c r="AD26" s="41">
        <f>IFERROR(SA!AD26/TC!AD26,"")</f>
        <v>0.99799473428288488</v>
      </c>
      <c r="AE26" s="41">
        <f>IFERROR(SA!AE26/TC!AE26,"")</f>
        <v>0.99805818881999331</v>
      </c>
      <c r="AF26" s="41">
        <f>IFERROR(SA!AF26/TC!AF26,"")</f>
        <v>0.99805526387365928</v>
      </c>
      <c r="AG26" s="42">
        <f>IFERROR(SA!AG26/TC!AG26,"")</f>
        <v>0.99804719613022974</v>
      </c>
      <c r="AH26" s="42">
        <f>IFERROR(SA!AH26/TC!AH26,"")</f>
        <v>0.99805241892203556</v>
      </c>
      <c r="AI26" s="42">
        <f>IFERROR(SA!AI26/TC!AI26,"")</f>
        <v>0.9980523392945958</v>
      </c>
      <c r="AJ26" s="42">
        <f>IFERROR(SA!AJ26/TC!AJ26,"")</f>
        <v>0.99802629936337006</v>
      </c>
      <c r="AK26" s="42">
        <f>IFERROR(SA!AK26/TC!AK26,"")</f>
        <v>0.99851649447643498</v>
      </c>
      <c r="AL26" s="42">
        <f>IFERROR(SA!AL26/TC!AL26,"")</f>
        <v>0.99876761711932727</v>
      </c>
      <c r="AM26" s="42">
        <f>IFERROR(SA!AM26/TC!AM26,"")</f>
        <v>0.99877277330049286</v>
      </c>
      <c r="AN26" s="42">
        <f>IFERROR(SA!AN26/TC!AN26,"")</f>
        <v>0.99872275770923469</v>
      </c>
      <c r="AO26" s="42">
        <f>IFERROR(SA!AO26/TC!AO26,"")</f>
        <v>0.99886274334344205</v>
      </c>
      <c r="AP26" s="42">
        <f>IFERROR(SA!AP26/TC!AP26,"")</f>
        <v>0.99893113915400278</v>
      </c>
      <c r="AQ26" s="42">
        <f>IFERROR(SA!AQ26/TC!AQ26,"")</f>
        <v>0.99892626041852461</v>
      </c>
      <c r="AR26" s="42">
        <f>IFERROR(SA!AR26/TC!AR26,"")</f>
        <v>0.99891865366996191</v>
      </c>
    </row>
    <row r="27" spans="2:44" x14ac:dyDescent="0.25">
      <c r="B27" s="15">
        <v>2000</v>
      </c>
      <c r="C27" s="16">
        <v>1</v>
      </c>
      <c r="D27" s="43">
        <f>IFERROR(SA!D27/TC!D27,"")</f>
        <v>1.0008715253958582</v>
      </c>
      <c r="E27" s="43">
        <f>IFERROR(SA!E27/TC!E27,"")</f>
        <v>1.0013881075057909</v>
      </c>
      <c r="F27" s="43">
        <f>IFERROR(SA!F27/TC!F27,"")</f>
        <v>1.001538133594565</v>
      </c>
      <c r="G27" s="43">
        <f>IFERROR(SA!G27/TC!G27,"")</f>
        <v>1.0015702973892691</v>
      </c>
      <c r="H27" s="43">
        <f>IFERROR(SA!H27/TC!H27,"")</f>
        <v>1.0015839173053027</v>
      </c>
      <c r="I27" s="43">
        <f>IFERROR(SA!I27/TC!I27,"")</f>
        <v>1.0022197427680686</v>
      </c>
      <c r="J27" s="43">
        <f>IFERROR(SA!J27/TC!J27,"")</f>
        <v>1.0023180243592398</v>
      </c>
      <c r="K27" s="43">
        <f>IFERROR(SA!K27/TC!K27,"")</f>
        <v>1.0022487237568849</v>
      </c>
      <c r="L27" s="43">
        <f>IFERROR(SA!L27/TC!L27,"")</f>
        <v>1.0022339232641602</v>
      </c>
      <c r="M27" s="43">
        <f>IFERROR(SA!M27/TC!M27,"")</f>
        <v>1.001918078018921</v>
      </c>
      <c r="N27" s="43">
        <f>IFERROR(SA!N27/TC!N27,"")</f>
        <v>1.001925193826368</v>
      </c>
      <c r="O27" s="43">
        <f>IFERROR(SA!O27/TC!O27,"")</f>
        <v>1.0019252051146563</v>
      </c>
      <c r="P27" s="43">
        <f>IFERROR(SA!P27/TC!P27,"")</f>
        <v>1.0019666478647873</v>
      </c>
      <c r="Q27" s="43">
        <f>IFERROR(SA!Q27/TC!Q27,"")</f>
        <v>1.0020080467913122</v>
      </c>
      <c r="R27" s="43">
        <f>IFERROR(SA!R27/TC!R27,"")</f>
        <v>1.0018886626026176</v>
      </c>
      <c r="S27" s="43">
        <f>IFERROR(SA!S27/TC!S27,"")</f>
        <v>1.0019537231988984</v>
      </c>
      <c r="T27" s="43">
        <f>IFERROR(SA!T27/TC!T27,"")</f>
        <v>1.0021826519890202</v>
      </c>
      <c r="U27" s="43">
        <f>IFERROR(SA!U27/TC!U27,"")</f>
        <v>1.0017579667601371</v>
      </c>
      <c r="V27" s="43">
        <f>IFERROR(SA!V27/TC!V27,"")</f>
        <v>1.0018426771331086</v>
      </c>
      <c r="W27" s="43">
        <f>IFERROR(SA!W27/TC!W27,"")</f>
        <v>1.0018160125416649</v>
      </c>
      <c r="X27" s="43">
        <f>IFERROR(SA!X27/TC!X27,"")</f>
        <v>1.0018123567493651</v>
      </c>
      <c r="Y27" s="43">
        <f>IFERROR(SA!Y27/TC!Y27,"")</f>
        <v>1.0017523538592017</v>
      </c>
      <c r="Z27" s="43">
        <f>IFERROR(SA!Z27/TC!Z27,"")</f>
        <v>1.0017389659769687</v>
      </c>
      <c r="AA27" s="43">
        <f>IFERROR(SA!AA27/TC!AA27,"")</f>
        <v>1.0017807015159825</v>
      </c>
      <c r="AB27" s="43">
        <f>IFERROR(SA!AB27/TC!AB27,"")</f>
        <v>1.0017591186041748</v>
      </c>
      <c r="AC27" s="43">
        <f>IFERROR(SA!AC27/TC!AC27,"")</f>
        <v>1.0016452178994057</v>
      </c>
      <c r="AD27" s="43">
        <f>IFERROR(SA!AD27/TC!AD27,"")</f>
        <v>1.0016461545953323</v>
      </c>
      <c r="AE27" s="43">
        <f>IFERROR(SA!AE27/TC!AE27,"")</f>
        <v>1.0016199974514814</v>
      </c>
      <c r="AF27" s="43">
        <f>IFERROR(SA!AF27/TC!AF27,"")</f>
        <v>1.0016266982087316</v>
      </c>
      <c r="AG27" s="44">
        <f>IFERROR(SA!AG27/TC!AG27,"")</f>
        <v>1.0016215595178029</v>
      </c>
      <c r="AH27" s="44">
        <f>IFERROR(SA!AH27/TC!AH27,"")</f>
        <v>1.0016146665651848</v>
      </c>
      <c r="AI27" s="44">
        <f>IFERROR(SA!AI27/TC!AI27,"")</f>
        <v>1.0016372663042088</v>
      </c>
      <c r="AJ27" s="44">
        <f>IFERROR(SA!AJ27/TC!AJ27,"")</f>
        <v>1.0015741659296824</v>
      </c>
      <c r="AK27" s="44">
        <f>IFERROR(SA!AK27/TC!AK27,"")</f>
        <v>1.0009224041534399</v>
      </c>
      <c r="AL27" s="44">
        <f>IFERROR(SA!AL27/TC!AL27,"")</f>
        <v>1.0005379511135148</v>
      </c>
      <c r="AM27" s="44">
        <f>IFERROR(SA!AM27/TC!AM27,"")</f>
        <v>1.0005351165613967</v>
      </c>
      <c r="AN27" s="44">
        <f>IFERROR(SA!AN27/TC!AN27,"")</f>
        <v>1.000601989915096</v>
      </c>
      <c r="AO27" s="44">
        <f>IFERROR(SA!AO27/TC!AO27,"")</f>
        <v>1.0003689161017595</v>
      </c>
      <c r="AP27" s="44">
        <f>IFERROR(SA!AP27/TC!AP27,"")</f>
        <v>1.0002563681683363</v>
      </c>
      <c r="AQ27" s="44">
        <f>IFERROR(SA!AQ27/TC!AQ27,"")</f>
        <v>1.0002569383581057</v>
      </c>
      <c r="AR27" s="44">
        <f>IFERROR(SA!AR27/TC!AR27,"")</f>
        <v>1.0002698285737315</v>
      </c>
    </row>
    <row r="28" spans="2:44" x14ac:dyDescent="0.25">
      <c r="B28" s="7">
        <v>2000</v>
      </c>
      <c r="C28" s="13">
        <v>2</v>
      </c>
      <c r="D28" s="41">
        <f>IFERROR(SA!D28/TC!D28,"")</f>
        <v>1.0013299635812924</v>
      </c>
      <c r="E28" s="41">
        <f>IFERROR(SA!E28/TC!E28,"")</f>
        <v>1.0010780536706405</v>
      </c>
      <c r="F28" s="41">
        <f>IFERROR(SA!F28/TC!F28,"")</f>
        <v>1.001039629602356</v>
      </c>
      <c r="G28" s="41">
        <f>IFERROR(SA!G28/TC!G28,"")</f>
        <v>1.0011914392894188</v>
      </c>
      <c r="H28" s="41">
        <f>IFERROR(SA!H28/TC!H28,"")</f>
        <v>1.0009759917938446</v>
      </c>
      <c r="I28" s="41">
        <f>IFERROR(SA!I28/TC!I28,"")</f>
        <v>1.000480185602449</v>
      </c>
      <c r="J28" s="41">
        <f>IFERROR(SA!J28/TC!J28,"")</f>
        <v>1.0003943649411036</v>
      </c>
      <c r="K28" s="41">
        <f>IFERROR(SA!K28/TC!K28,"")</f>
        <v>1.000441686147336</v>
      </c>
      <c r="L28" s="41">
        <f>IFERROR(SA!L28/TC!L28,"")</f>
        <v>1.0004868680817343</v>
      </c>
      <c r="M28" s="41">
        <f>IFERROR(SA!M28/TC!M28,"")</f>
        <v>1.0008893286828966</v>
      </c>
      <c r="N28" s="41">
        <f>IFERROR(SA!N28/TC!N28,"")</f>
        <v>1.0008961456848944</v>
      </c>
      <c r="O28" s="41">
        <f>IFERROR(SA!O28/TC!O28,"")</f>
        <v>1.0009027420196195</v>
      </c>
      <c r="P28" s="41">
        <f>IFERROR(SA!P28/TC!P28,"")</f>
        <v>1.0008168784202065</v>
      </c>
      <c r="Q28" s="41">
        <f>IFERROR(SA!Q28/TC!Q28,"")</f>
        <v>1.0007736210867493</v>
      </c>
      <c r="R28" s="41">
        <f>IFERROR(SA!R28/TC!R28,"")</f>
        <v>1.0008784351280928</v>
      </c>
      <c r="S28" s="41">
        <f>IFERROR(SA!S28/TC!S28,"")</f>
        <v>1.0008037130091341</v>
      </c>
      <c r="T28" s="41">
        <f>IFERROR(SA!T28/TC!T28,"")</f>
        <v>1.0006202137914235</v>
      </c>
      <c r="U28" s="41">
        <f>IFERROR(SA!U28/TC!U28,"")</f>
        <v>1.0009017297416005</v>
      </c>
      <c r="V28" s="41">
        <f>IFERROR(SA!V28/TC!V28,"")</f>
        <v>1.000850444102791</v>
      </c>
      <c r="W28" s="41">
        <f>IFERROR(SA!W28/TC!W28,"")</f>
        <v>1.00081933347804</v>
      </c>
      <c r="X28" s="41">
        <f>IFERROR(SA!X28/TC!X28,"")</f>
        <v>1.0008694235705371</v>
      </c>
      <c r="Y28" s="41">
        <f>IFERROR(SA!Y28/TC!Y28,"")</f>
        <v>1.0008746524250616</v>
      </c>
      <c r="Z28" s="41">
        <f>IFERROR(SA!Z28/TC!Z28,"")</f>
        <v>1.0008811170008101</v>
      </c>
      <c r="AA28" s="41">
        <f>IFERROR(SA!AA28/TC!AA28,"")</f>
        <v>1.0008167517911939</v>
      </c>
      <c r="AB28" s="41">
        <f>IFERROR(SA!AB28/TC!AB28,"")</f>
        <v>1.0008343935322073</v>
      </c>
      <c r="AC28" s="41">
        <f>IFERROR(SA!AC28/TC!AC28,"")</f>
        <v>1.0008825868288438</v>
      </c>
      <c r="AD28" s="41">
        <f>IFERROR(SA!AD28/TC!AD28,"")</f>
        <v>1.0008824043847879</v>
      </c>
      <c r="AE28" s="41">
        <f>IFERROR(SA!AE28/TC!AE28,"")</f>
        <v>1.0009752253978184</v>
      </c>
      <c r="AF28" s="41">
        <f>IFERROR(SA!AF28/TC!AF28,"")</f>
        <v>1.0009693486367204</v>
      </c>
      <c r="AG28" s="42">
        <f>IFERROR(SA!AG28/TC!AG28,"")</f>
        <v>1.0009814525357574</v>
      </c>
      <c r="AH28" s="42">
        <f>IFERROR(SA!AH28/TC!AH28,"")</f>
        <v>1.0009856796948489</v>
      </c>
      <c r="AI28" s="42">
        <f>IFERROR(SA!AI28/TC!AI28,"")</f>
        <v>1.0008909014239427</v>
      </c>
      <c r="AJ28" s="42">
        <f>IFERROR(SA!AJ28/TC!AJ28,"")</f>
        <v>1.0009484842574941</v>
      </c>
      <c r="AK28" s="42">
        <f>IFERROR(SA!AK28/TC!AK28,"")</f>
        <v>1.0014384807310048</v>
      </c>
      <c r="AL28" s="42">
        <f>IFERROR(SA!AL28/TC!AL28,"")</f>
        <v>1.0016969583195054</v>
      </c>
      <c r="AM28" s="42">
        <f>IFERROR(SA!AM28/TC!AM28,"")</f>
        <v>1.001696184701018</v>
      </c>
      <c r="AN28" s="42">
        <f>IFERROR(SA!AN28/TC!AN28,"")</f>
        <v>1.001648702457506</v>
      </c>
      <c r="AO28" s="42">
        <f>IFERROR(SA!AO28/TC!AO28,"")</f>
        <v>1.001801055461109</v>
      </c>
      <c r="AP28" s="42">
        <f>IFERROR(SA!AP28/TC!AP28,"")</f>
        <v>1.0019334041199444</v>
      </c>
      <c r="AQ28" s="42">
        <f>IFERROR(SA!AQ28/TC!AQ28,"")</f>
        <v>1.0019256691082579</v>
      </c>
      <c r="AR28" s="42">
        <f>IFERROR(SA!AR28/TC!AR28,"")</f>
        <v>1.0019162593934903</v>
      </c>
    </row>
    <row r="29" spans="2:44" x14ac:dyDescent="0.25">
      <c r="B29" s="7">
        <v>2000</v>
      </c>
      <c r="C29" s="13">
        <v>3</v>
      </c>
      <c r="D29" s="41">
        <f>IFERROR(SA!D29/TC!D29,"")</f>
        <v>0.99882962890399662</v>
      </c>
      <c r="E29" s="41">
        <f>IFERROR(SA!E29/TC!E29,"")</f>
        <v>0.99885610471323272</v>
      </c>
      <c r="F29" s="41">
        <f>IFERROR(SA!F29/TC!F29,"")</f>
        <v>0.99880809229967182</v>
      </c>
      <c r="G29" s="41">
        <f>IFERROR(SA!G29/TC!G29,"")</f>
        <v>0.99860708311612945</v>
      </c>
      <c r="H29" s="41">
        <f>IFERROR(SA!H29/TC!H29,"")</f>
        <v>0.99889331148498817</v>
      </c>
      <c r="I29" s="41">
        <f>IFERROR(SA!I29/TC!I29,"")</f>
        <v>0.99905443359607216</v>
      </c>
      <c r="J29" s="41">
        <f>IFERROR(SA!J29/TC!J29,"")</f>
        <v>0.99910554589118283</v>
      </c>
      <c r="K29" s="41">
        <f>IFERROR(SA!K29/TC!K29,"")</f>
        <v>0.99908065503163612</v>
      </c>
      <c r="L29" s="41">
        <f>IFERROR(SA!L29/TC!L29,"")</f>
        <v>0.99913071372764584</v>
      </c>
      <c r="M29" s="41">
        <f>IFERROR(SA!M29/TC!M29,"")</f>
        <v>0.99908549415515946</v>
      </c>
      <c r="N29" s="41">
        <f>IFERROR(SA!N29/TC!N29,"")</f>
        <v>0.99906738750894608</v>
      </c>
      <c r="O29" s="41">
        <f>IFERROR(SA!O29/TC!O29,"")</f>
        <v>0.99910203931482433</v>
      </c>
      <c r="P29" s="41">
        <f>IFERROR(SA!P29/TC!P29,"")</f>
        <v>0.99921480157695108</v>
      </c>
      <c r="Q29" s="41">
        <f>IFERROR(SA!Q29/TC!Q29,"")</f>
        <v>0.99921695357481977</v>
      </c>
      <c r="R29" s="41">
        <f>IFERROR(SA!R29/TC!R29,"")</f>
        <v>0.99917636495361972</v>
      </c>
      <c r="S29" s="41">
        <f>IFERROR(SA!S29/TC!S29,"")</f>
        <v>0.99918987028190609</v>
      </c>
      <c r="T29" s="41">
        <f>IFERROR(SA!T29/TC!T29,"")</f>
        <v>0.99905919899957751</v>
      </c>
      <c r="U29" s="41">
        <f>IFERROR(SA!U29/TC!U29,"")</f>
        <v>0.99905783867636389</v>
      </c>
      <c r="V29" s="41">
        <f>IFERROR(SA!V29/TC!V29,"")</f>
        <v>0.99908791687328802</v>
      </c>
      <c r="W29" s="41">
        <f>IFERROR(SA!W29/TC!W29,"")</f>
        <v>0.99917479130191822</v>
      </c>
      <c r="X29" s="41">
        <f>IFERROR(SA!X29/TC!X29,"")</f>
        <v>0.99909482929096027</v>
      </c>
      <c r="Y29" s="41">
        <f>IFERROR(SA!Y29/TC!Y29,"")</f>
        <v>0.99906229970417448</v>
      </c>
      <c r="Z29" s="41">
        <f>IFERROR(SA!Z29/TC!Z29,"")</f>
        <v>0.99905068858148671</v>
      </c>
      <c r="AA29" s="41">
        <f>IFERROR(SA!AA29/TC!AA29,"")</f>
        <v>0.9991545945825614</v>
      </c>
      <c r="AB29" s="41">
        <f>IFERROR(SA!AB29/TC!AB29,"")</f>
        <v>0.99916975399603314</v>
      </c>
      <c r="AC29" s="41">
        <f>IFERROR(SA!AC29/TC!AC29,"")</f>
        <v>0.99912723351677413</v>
      </c>
      <c r="AD29" s="41">
        <f>IFERROR(SA!AD29/TC!AD29,"")</f>
        <v>0.99912904086689791</v>
      </c>
      <c r="AE29" s="41">
        <f>IFERROR(SA!AE29/TC!AE29,"")</f>
        <v>0.99894200404954026</v>
      </c>
      <c r="AF29" s="41">
        <f>IFERROR(SA!AF29/TC!AF29,"")</f>
        <v>0.99894083403613565</v>
      </c>
      <c r="AG29" s="42">
        <f>IFERROR(SA!AG29/TC!AG29,"")</f>
        <v>0.99894868174652585</v>
      </c>
      <c r="AH29" s="42">
        <f>IFERROR(SA!AH29/TC!AH29,"")</f>
        <v>0.99894702786369338</v>
      </c>
      <c r="AI29" s="42">
        <f>IFERROR(SA!AI29/TC!AI29,"")</f>
        <v>0.99907758985201767</v>
      </c>
      <c r="AJ29" s="42">
        <f>IFERROR(SA!AJ29/TC!AJ29,"")</f>
        <v>0.99913860091213136</v>
      </c>
      <c r="AK29" s="42">
        <f>IFERROR(SA!AK29/TC!AK29,"")</f>
        <v>0.99885036948845241</v>
      </c>
      <c r="AL29" s="42">
        <f>IFERROR(SA!AL29/TC!AL29,"")</f>
        <v>0.99881485151667804</v>
      </c>
      <c r="AM29" s="42">
        <f>IFERROR(SA!AM29/TC!AM29,"")</f>
        <v>0.99881113491809215</v>
      </c>
      <c r="AN29" s="42">
        <f>IFERROR(SA!AN29/TC!AN29,"")</f>
        <v>0.99879891035681911</v>
      </c>
      <c r="AO29" s="42">
        <f>IFERROR(SA!AO29/TC!AO29,"")</f>
        <v>0.99878603619379869</v>
      </c>
      <c r="AP29" s="42">
        <f>IFERROR(SA!AP29/TC!AP29,"")</f>
        <v>0.99868891599809773</v>
      </c>
      <c r="AQ29" s="42">
        <f>IFERROR(SA!AQ29/TC!AQ29,"")</f>
        <v>0.99864456161498427</v>
      </c>
      <c r="AR29" s="42">
        <f>IFERROR(SA!AR29/TC!AR29,"")</f>
        <v>0.99864553736341966</v>
      </c>
    </row>
    <row r="30" spans="2:44" x14ac:dyDescent="0.25">
      <c r="B30" s="7">
        <v>2000</v>
      </c>
      <c r="C30" s="13">
        <v>4</v>
      </c>
      <c r="D30" s="41">
        <f>IFERROR(SA!D30/TC!D30,"")</f>
        <v>1.0004432791738616</v>
      </c>
      <c r="E30" s="41">
        <f>IFERROR(SA!E30/TC!E30,"")</f>
        <v>1.0004049952490599</v>
      </c>
      <c r="F30" s="41">
        <f>IFERROR(SA!F30/TC!F30,"")</f>
        <v>1.0004203724558742</v>
      </c>
      <c r="G30" s="41">
        <f>IFERROR(SA!G30/TC!G30,"")</f>
        <v>1.0004689749503148</v>
      </c>
      <c r="H30" s="41">
        <f>IFERROR(SA!H30/TC!H30,"")</f>
        <v>1.0003867002916609</v>
      </c>
      <c r="I30" s="41">
        <f>IFERROR(SA!I30/TC!I30,"")</f>
        <v>1.0004602411304027</v>
      </c>
      <c r="J30" s="41">
        <f>IFERROR(SA!J30/TC!J30,"")</f>
        <v>1.0004348834055752</v>
      </c>
      <c r="K30" s="41">
        <f>IFERROR(SA!K30/TC!K30,"")</f>
        <v>1.0004773986186082</v>
      </c>
      <c r="L30" s="41">
        <f>IFERROR(SA!L30/TC!L30,"")</f>
        <v>1.0002207929708979</v>
      </c>
      <c r="M30" s="41">
        <f>IFERROR(SA!M30/TC!M30,"")</f>
        <v>0.99950076589965153</v>
      </c>
      <c r="N30" s="41">
        <f>IFERROR(SA!N30/TC!N30,"")</f>
        <v>0.99957920148567636</v>
      </c>
      <c r="O30" s="41">
        <f>IFERROR(SA!O30/TC!O30,"")</f>
        <v>0.999468833463099</v>
      </c>
      <c r="P30" s="41">
        <f>IFERROR(SA!P30/TC!P30,"")</f>
        <v>0.99933324592756756</v>
      </c>
      <c r="Q30" s="41">
        <f>IFERROR(SA!Q30/TC!Q30,"")</f>
        <v>0.99941172912983189</v>
      </c>
      <c r="R30" s="41">
        <f>IFERROR(SA!R30/TC!R30,"")</f>
        <v>0.99932067204568398</v>
      </c>
      <c r="S30" s="41">
        <f>IFERROR(SA!S30/TC!S30,"")</f>
        <v>0.99942393028776155</v>
      </c>
      <c r="T30" s="41">
        <f>IFERROR(SA!T30/TC!T30,"")</f>
        <v>0.99997193864893807</v>
      </c>
      <c r="U30" s="41">
        <f>IFERROR(SA!U30/TC!U30,"")</f>
        <v>0.99969427626060503</v>
      </c>
      <c r="V30" s="41">
        <f>IFERROR(SA!V30/TC!V30,"")</f>
        <v>0.99972220054747363</v>
      </c>
      <c r="W30" s="41">
        <f>IFERROR(SA!W30/TC!W30,"")</f>
        <v>0.99963633839386734</v>
      </c>
      <c r="X30" s="41">
        <f>IFERROR(SA!X30/TC!X30,"")</f>
        <v>0.99969456909912868</v>
      </c>
      <c r="Y30" s="41">
        <f>IFERROR(SA!Y30/TC!Y30,"")</f>
        <v>0.99982701993271406</v>
      </c>
      <c r="Z30" s="41">
        <f>IFERROR(SA!Z30/TC!Z30,"")</f>
        <v>0.99983431671616496</v>
      </c>
      <c r="AA30" s="41">
        <f>IFERROR(SA!AA30/TC!AA30,"")</f>
        <v>0.99967891729143632</v>
      </c>
      <c r="AB30" s="41">
        <f>IFERROR(SA!AB30/TC!AB30,"")</f>
        <v>0.99961993892464751</v>
      </c>
      <c r="AC30" s="41">
        <f>IFERROR(SA!AC30/TC!AC30,"")</f>
        <v>0.99972426856040852</v>
      </c>
      <c r="AD30" s="41">
        <f>IFERROR(SA!AD30/TC!AD30,"")</f>
        <v>0.99972268775937989</v>
      </c>
      <c r="AE30" s="41">
        <f>IFERROR(SA!AE30/TC!AE30,"")</f>
        <v>0.99993765216331598</v>
      </c>
      <c r="AF30" s="41">
        <f>IFERROR(SA!AF30/TC!AF30,"")</f>
        <v>0.99994760010454609</v>
      </c>
      <c r="AG30" s="42">
        <f>IFERROR(SA!AG30/TC!AG30,"")</f>
        <v>0.99989841803742596</v>
      </c>
      <c r="AH30" s="42">
        <f>IFERROR(SA!AH30/TC!AH30,"")</f>
        <v>0.99989712791651453</v>
      </c>
      <c r="AI30" s="42">
        <f>IFERROR(SA!AI30/TC!AI30,"")</f>
        <v>0.99981291519959936</v>
      </c>
      <c r="AJ30" s="42">
        <f>IFERROR(SA!AJ30/TC!AJ30,"")</f>
        <v>0.99959762949429276</v>
      </c>
      <c r="AK30" s="42">
        <f>IFERROR(SA!AK30/TC!AK30,"")</f>
        <v>0.99981626891774678</v>
      </c>
      <c r="AL30" s="42">
        <f>IFERROR(SA!AL30/TC!AL30,"")</f>
        <v>0.99970248107873139</v>
      </c>
      <c r="AM30" s="42">
        <f>IFERROR(SA!AM30/TC!AM30,"")</f>
        <v>0.99971992081973482</v>
      </c>
      <c r="AN30" s="42">
        <f>IFERROR(SA!AN30/TC!AN30,"")</f>
        <v>0.99983205793172025</v>
      </c>
      <c r="AO30" s="42">
        <f>IFERROR(SA!AO30/TC!AO30,"")</f>
        <v>0.99981072023359652</v>
      </c>
      <c r="AP30" s="42">
        <f>IFERROR(SA!AP30/TC!AP30,"")</f>
        <v>0.99985351536560252</v>
      </c>
      <c r="AQ30" s="42">
        <f>IFERROR(SA!AQ30/TC!AQ30,"")</f>
        <v>1.0000145159601974</v>
      </c>
      <c r="AR30" s="42">
        <f>IFERROR(SA!AR30/TC!AR30,"")</f>
        <v>1.0000240648387111</v>
      </c>
    </row>
    <row r="31" spans="2:44" x14ac:dyDescent="0.25">
      <c r="B31" s="15">
        <v>2001</v>
      </c>
      <c r="C31" s="16">
        <v>1</v>
      </c>
      <c r="D31" s="43">
        <f>IFERROR(SA!D31/TC!D31,"")</f>
        <v>0.99929050684733223</v>
      </c>
      <c r="E31" s="43">
        <f>IFERROR(SA!E31/TC!E31,"")</f>
        <v>0.99919797607767447</v>
      </c>
      <c r="F31" s="43">
        <f>IFERROR(SA!F31/TC!F31,"")</f>
        <v>0.9991880302840852</v>
      </c>
      <c r="G31" s="43">
        <f>IFERROR(SA!G31/TC!G31,"")</f>
        <v>0.99907949655638173</v>
      </c>
      <c r="H31" s="43">
        <f>IFERROR(SA!H31/TC!H31,"")</f>
        <v>0.99915288936216651</v>
      </c>
      <c r="I31" s="43">
        <f>IFERROR(SA!I31/TC!I31,"")</f>
        <v>0.9990955621361679</v>
      </c>
      <c r="J31" s="43">
        <f>IFERROR(SA!J31/TC!J31,"")</f>
        <v>0.99912101940403464</v>
      </c>
      <c r="K31" s="43">
        <f>IFERROR(SA!K31/TC!K31,"")</f>
        <v>0.99906674940151674</v>
      </c>
      <c r="L31" s="43">
        <f>IFERROR(SA!L31/TC!L31,"")</f>
        <v>0.99934079453937263</v>
      </c>
      <c r="M31" s="43">
        <f>IFERROR(SA!M31/TC!M31,"")</f>
        <v>1.0002040642008752</v>
      </c>
      <c r="N31" s="43">
        <f>IFERROR(SA!N31/TC!N31,"")</f>
        <v>1.0000728872559146</v>
      </c>
      <c r="O31" s="43">
        <f>IFERROR(SA!O31/TC!O31,"")</f>
        <v>1.0001714305838298</v>
      </c>
      <c r="P31" s="43">
        <f>IFERROR(SA!P31/TC!P31,"")</f>
        <v>1.0003189856074837</v>
      </c>
      <c r="Q31" s="43">
        <f>IFERROR(SA!Q31/TC!Q31,"")</f>
        <v>1.0002278848103052</v>
      </c>
      <c r="R31" s="43">
        <f>IFERROR(SA!R31/TC!R31,"")</f>
        <v>1.0003732180337452</v>
      </c>
      <c r="S31" s="43">
        <f>IFERROR(SA!S31/TC!S31,"")</f>
        <v>1.0002801145259914</v>
      </c>
      <c r="T31" s="43">
        <f>IFERROR(SA!T31/TC!T31,"")</f>
        <v>0.99973061283652187</v>
      </c>
      <c r="U31" s="43">
        <f>IFERROR(SA!U31/TC!U31,"")</f>
        <v>1.0001216478040362</v>
      </c>
      <c r="V31" s="43">
        <f>IFERROR(SA!V31/TC!V31,"")</f>
        <v>0.99999885495730967</v>
      </c>
      <c r="W31" s="43">
        <f>IFERROR(SA!W31/TC!W31,"")</f>
        <v>1.0000762481419676</v>
      </c>
      <c r="X31" s="43">
        <f>IFERROR(SA!X31/TC!X31,"")</f>
        <v>1.0000244554811433</v>
      </c>
      <c r="Y31" s="43">
        <f>IFERROR(SA!Y31/TC!Y31,"")</f>
        <v>0.99991830006451832</v>
      </c>
      <c r="Z31" s="43">
        <f>IFERROR(SA!Z31/TC!Z31,"")</f>
        <v>0.99994393863270692</v>
      </c>
      <c r="AA31" s="43">
        <f>IFERROR(SA!AA31/TC!AA31,"")</f>
        <v>1.0001208948586868</v>
      </c>
      <c r="AB31" s="43">
        <f>IFERROR(SA!AB31/TC!AB31,"")</f>
        <v>1.0001775676891722</v>
      </c>
      <c r="AC31" s="43">
        <f>IFERROR(SA!AC31/TC!AC31,"")</f>
        <v>1.0001162454498271</v>
      </c>
      <c r="AD31" s="43">
        <f>IFERROR(SA!AD31/TC!AD31,"")</f>
        <v>1.0001134730857906</v>
      </c>
      <c r="AE31" s="43">
        <f>IFERROR(SA!AE31/TC!AE31,"")</f>
        <v>0.99992171794391871</v>
      </c>
      <c r="AF31" s="43">
        <f>IFERROR(SA!AF31/TC!AF31,"")</f>
        <v>0.99991222476330399</v>
      </c>
      <c r="AG31" s="44">
        <f>IFERROR(SA!AG31/TC!AG31,"")</f>
        <v>0.99996395720431763</v>
      </c>
      <c r="AH31" s="44">
        <f>IFERROR(SA!AH31/TC!AH31,"")</f>
        <v>0.99996965583822184</v>
      </c>
      <c r="AI31" s="44">
        <f>IFERROR(SA!AI31/TC!AI31,"")</f>
        <v>1.0000437524661561</v>
      </c>
      <c r="AJ31" s="44">
        <f>IFERROR(SA!AJ31/TC!AJ31,"")</f>
        <v>1.0002539831442365</v>
      </c>
      <c r="AK31" s="44">
        <f>IFERROR(SA!AK31/TC!AK31,"")</f>
        <v>1.0001194127206476</v>
      </c>
      <c r="AL31" s="44">
        <f>IFERROR(SA!AL31/TC!AL31,"")</f>
        <v>1.0002637689762919</v>
      </c>
      <c r="AM31" s="44">
        <f>IFERROR(SA!AM31/TC!AM31,"")</f>
        <v>1.0002450223693489</v>
      </c>
      <c r="AN31" s="44">
        <f>IFERROR(SA!AN31/TC!AN31,"")</f>
        <v>1.0001066036016846</v>
      </c>
      <c r="AO31" s="44">
        <f>IFERROR(SA!AO31/TC!AO31,"")</f>
        <v>1.0000904756987723</v>
      </c>
      <c r="AP31" s="44">
        <f>IFERROR(SA!AP31/TC!AP31,"")</f>
        <v>0.99999603517926972</v>
      </c>
      <c r="AQ31" s="44">
        <f>IFERROR(SA!AQ31/TC!AQ31,"")</f>
        <v>0.99984969123756717</v>
      </c>
      <c r="AR31" s="44">
        <f>IFERROR(SA!AR31/TC!AR31,"")</f>
        <v>0.9998344512158811</v>
      </c>
    </row>
    <row r="32" spans="2:44" x14ac:dyDescent="0.25">
      <c r="B32" s="7">
        <v>2001</v>
      </c>
      <c r="C32" s="13">
        <v>2</v>
      </c>
      <c r="D32" s="41">
        <f>IFERROR(SA!D32/TC!D32,"")</f>
        <v>1.0008158700461582</v>
      </c>
      <c r="E32" s="41">
        <f>IFERROR(SA!E32/TC!E32,"")</f>
        <v>1.0011477677308125</v>
      </c>
      <c r="F32" s="41">
        <f>IFERROR(SA!F32/TC!F32,"")</f>
        <v>1.0012766612243162</v>
      </c>
      <c r="G32" s="41">
        <f>IFERROR(SA!G32/TC!G32,"")</f>
        <v>1.0017784134976633</v>
      </c>
      <c r="H32" s="41">
        <f>IFERROR(SA!H32/TC!H32,"")</f>
        <v>1.0012005346468491</v>
      </c>
      <c r="I32" s="41">
        <f>IFERROR(SA!I32/TC!I32,"")</f>
        <v>1.0010737770311198</v>
      </c>
      <c r="J32" s="41">
        <f>IFERROR(SA!J32/TC!J32,"")</f>
        <v>1.0010173348741997</v>
      </c>
      <c r="K32" s="41">
        <f>IFERROR(SA!K32/TC!K32,"")</f>
        <v>1.0009993452473609</v>
      </c>
      <c r="L32" s="41">
        <f>IFERROR(SA!L32/TC!L32,"")</f>
        <v>1.0009238633600643</v>
      </c>
      <c r="M32" s="41">
        <f>IFERROR(SA!M32/TC!M32,"")</f>
        <v>1.0009553883082554</v>
      </c>
      <c r="N32" s="41">
        <f>IFERROR(SA!N32/TC!N32,"")</f>
        <v>1.0010132872185311</v>
      </c>
      <c r="O32" s="41">
        <f>IFERROR(SA!O32/TC!O32,"")</f>
        <v>1.0010217326058772</v>
      </c>
      <c r="P32" s="41">
        <f>IFERROR(SA!P32/TC!P32,"")</f>
        <v>1.0009003146222331</v>
      </c>
      <c r="Q32" s="41">
        <f>IFERROR(SA!Q32/TC!Q32,"")</f>
        <v>1.0008957560763239</v>
      </c>
      <c r="R32" s="41">
        <f>IFERROR(SA!R32/TC!R32,"")</f>
        <v>1.0009152088956208</v>
      </c>
      <c r="S32" s="41">
        <f>IFERROR(SA!S32/TC!S32,"")</f>
        <v>1.000816260293194</v>
      </c>
      <c r="T32" s="41">
        <f>IFERROR(SA!T32/TC!T32,"")</f>
        <v>1.0009492376780953</v>
      </c>
      <c r="U32" s="41">
        <f>IFERROR(SA!U32/TC!U32,"")</f>
        <v>1.0007291960313272</v>
      </c>
      <c r="V32" s="41">
        <f>IFERROR(SA!V32/TC!V32,"")</f>
        <v>1.000831183667855</v>
      </c>
      <c r="W32" s="41">
        <f>IFERROR(SA!W32/TC!W32,"")</f>
        <v>1.0007108709679529</v>
      </c>
      <c r="X32" s="41">
        <f>IFERROR(SA!X32/TC!X32,"")</f>
        <v>1.0008240470980603</v>
      </c>
      <c r="Y32" s="41">
        <f>IFERROR(SA!Y32/TC!Y32,"")</f>
        <v>1.0008030830931303</v>
      </c>
      <c r="Z32" s="41">
        <f>IFERROR(SA!Z32/TC!Z32,"")</f>
        <v>1.0007678902376533</v>
      </c>
      <c r="AA32" s="41">
        <f>IFERROR(SA!AA32/TC!AA32,"")</f>
        <v>1.0005919553491591</v>
      </c>
      <c r="AB32" s="41">
        <f>IFERROR(SA!AB32/TC!AB32,"")</f>
        <v>1.0005818771906767</v>
      </c>
      <c r="AC32" s="41">
        <f>IFERROR(SA!AC32/TC!AC32,"")</f>
        <v>1.0005344299701919</v>
      </c>
      <c r="AD32" s="41">
        <f>IFERROR(SA!AD32/TC!AD32,"")</f>
        <v>1.0005386228959041</v>
      </c>
      <c r="AE32" s="41">
        <f>IFERROR(SA!AE32/TC!AE32,"")</f>
        <v>1.0007383395276463</v>
      </c>
      <c r="AF32" s="41">
        <f>IFERROR(SA!AF32/TC!AF32,"")</f>
        <v>1.0007391201693627</v>
      </c>
      <c r="AG32" s="42">
        <f>IFERROR(SA!AG32/TC!AG32,"")</f>
        <v>1.000730920986775</v>
      </c>
      <c r="AH32" s="42">
        <f>IFERROR(SA!AH32/TC!AH32,"")</f>
        <v>1.0007253924847994</v>
      </c>
      <c r="AI32" s="42">
        <f>IFERROR(SA!AI32/TC!AI32,"")</f>
        <v>1.0005471863153927</v>
      </c>
      <c r="AJ32" s="42">
        <f>IFERROR(SA!AJ32/TC!AJ32,"")</f>
        <v>1.0005097531565845</v>
      </c>
      <c r="AK32" s="42">
        <f>IFERROR(SA!AK32/TC!AK32,"")</f>
        <v>1.0006338963092476</v>
      </c>
      <c r="AL32" s="42">
        <f>IFERROR(SA!AL32/TC!AL32,"")</f>
        <v>1.0005889414059139</v>
      </c>
      <c r="AM32" s="42">
        <f>IFERROR(SA!AM32/TC!AM32,"")</f>
        <v>1.0005925013823018</v>
      </c>
      <c r="AN32" s="42">
        <f>IFERROR(SA!AN32/TC!AN32,"")</f>
        <v>1.0006376694443662</v>
      </c>
      <c r="AO32" s="42">
        <f>IFERROR(SA!AO32/TC!AO32,"")</f>
        <v>1.0006778359612709</v>
      </c>
      <c r="AP32" s="42">
        <f>IFERROR(SA!AP32/TC!AP32,"")</f>
        <v>1.0009388770417207</v>
      </c>
      <c r="AQ32" s="42">
        <f>IFERROR(SA!AQ32/TC!AQ32,"")</f>
        <v>1.0009318015913391</v>
      </c>
      <c r="AR32" s="42">
        <f>IFERROR(SA!AR32/TC!AR32,"")</f>
        <v>1.0009407675939437</v>
      </c>
    </row>
    <row r="33" spans="2:44" x14ac:dyDescent="0.25">
      <c r="B33" s="7">
        <v>2001</v>
      </c>
      <c r="C33" s="13">
        <v>3</v>
      </c>
      <c r="D33" s="41">
        <f>IFERROR(SA!D33/TC!D33,"")</f>
        <v>0.99898230675154331</v>
      </c>
      <c r="E33" s="41">
        <f>IFERROR(SA!E33/TC!E33,"")</f>
        <v>0.99877465811457866</v>
      </c>
      <c r="F33" s="41">
        <f>IFERROR(SA!F33/TC!F33,"")</f>
        <v>0.99853292587507969</v>
      </c>
      <c r="G33" s="41">
        <f>IFERROR(SA!G33/TC!G33,"")</f>
        <v>0.99789745724162082</v>
      </c>
      <c r="H33" s="41">
        <f>IFERROR(SA!H33/TC!H33,"")</f>
        <v>0.99883157194925021</v>
      </c>
      <c r="I33" s="41">
        <f>IFERROR(SA!I33/TC!I33,"")</f>
        <v>0.99890869005576965</v>
      </c>
      <c r="J33" s="41">
        <f>IFERROR(SA!J33/TC!J33,"")</f>
        <v>0.9989497460065796</v>
      </c>
      <c r="K33" s="41">
        <f>IFERROR(SA!K33/TC!K33,"")</f>
        <v>0.99903000381209672</v>
      </c>
      <c r="L33" s="41">
        <f>IFERROR(SA!L33/TC!L33,"")</f>
        <v>0.99894012370369856</v>
      </c>
      <c r="M33" s="41">
        <f>IFERROR(SA!M33/TC!M33,"")</f>
        <v>0.99809832668875009</v>
      </c>
      <c r="N33" s="41">
        <f>IFERROR(SA!N33/TC!N33,"")</f>
        <v>0.99817592414469702</v>
      </c>
      <c r="O33" s="41">
        <f>IFERROR(SA!O33/TC!O33,"")</f>
        <v>0.99809910714469252</v>
      </c>
      <c r="P33" s="41">
        <f>IFERROR(SA!P33/TC!P33,"")</f>
        <v>0.99815606918161426</v>
      </c>
      <c r="Q33" s="41">
        <f>IFERROR(SA!Q33/TC!Q33,"")</f>
        <v>0.99824258387888654</v>
      </c>
      <c r="R33" s="41">
        <f>IFERROR(SA!R33/TC!R33,"")</f>
        <v>0.99803634407995556</v>
      </c>
      <c r="S33" s="41">
        <f>IFERROR(SA!S33/TC!S33,"")</f>
        <v>0.99826234201293595</v>
      </c>
      <c r="T33" s="41">
        <f>IFERROR(SA!T33/TC!T33,"")</f>
        <v>0.99844089299966077</v>
      </c>
      <c r="U33" s="41">
        <f>IFERROR(SA!U33/TC!U33,"")</f>
        <v>0.99843966482038227</v>
      </c>
      <c r="V33" s="41">
        <f>IFERROR(SA!V33/TC!V33,"")</f>
        <v>0.99845943354768074</v>
      </c>
      <c r="W33" s="41">
        <f>IFERROR(SA!W33/TC!W33,"")</f>
        <v>0.99860992498545342</v>
      </c>
      <c r="X33" s="41">
        <f>IFERROR(SA!X33/TC!X33,"")</f>
        <v>0.99845769735826218</v>
      </c>
      <c r="Y33" s="41">
        <f>IFERROR(SA!Y33/TC!Y33,"")</f>
        <v>0.99855521997412366</v>
      </c>
      <c r="Z33" s="41">
        <f>IFERROR(SA!Z33/TC!Z33,"")</f>
        <v>0.99855681760302117</v>
      </c>
      <c r="AA33" s="41">
        <f>IFERROR(SA!AA33/TC!AA33,"")</f>
        <v>0.99867938324802252</v>
      </c>
      <c r="AB33" s="41">
        <f>IFERROR(SA!AB33/TC!AB33,"")</f>
        <v>0.99865683359992297</v>
      </c>
      <c r="AC33" s="41">
        <f>IFERROR(SA!AC33/TC!AC33,"")</f>
        <v>0.998758835583197</v>
      </c>
      <c r="AD33" s="41">
        <f>IFERROR(SA!AD33/TC!AD33,"")</f>
        <v>0.99875837417883795</v>
      </c>
      <c r="AE33" s="41">
        <f>IFERROR(SA!AE33/TC!AE33,"")</f>
        <v>0.99857302172244689</v>
      </c>
      <c r="AF33" s="41">
        <f>IFERROR(SA!AF33/TC!AF33,"")</f>
        <v>0.99857714483604854</v>
      </c>
      <c r="AG33" s="42">
        <f>IFERROR(SA!AG33/TC!AG33,"")</f>
        <v>0.99854954922257955</v>
      </c>
      <c r="AH33" s="42">
        <f>IFERROR(SA!AH33/TC!AH33,"")</f>
        <v>0.99854995578877914</v>
      </c>
      <c r="AI33" s="42">
        <f>IFERROR(SA!AI33/TC!AI33,"")</f>
        <v>0.99879211211071683</v>
      </c>
      <c r="AJ33" s="42">
        <f>IFERROR(SA!AJ33/TC!AJ33,"")</f>
        <v>0.99868908080601637</v>
      </c>
      <c r="AK33" s="42">
        <f>IFERROR(SA!AK33/TC!AK33,"")</f>
        <v>0.99859312918001919</v>
      </c>
      <c r="AL33" s="42">
        <f>IFERROR(SA!AL33/TC!AL33,"")</f>
        <v>0.99856844517474064</v>
      </c>
      <c r="AM33" s="42">
        <f>IFERROR(SA!AM33/TC!AM33,"")</f>
        <v>0.99857852517230783</v>
      </c>
      <c r="AN33" s="42">
        <f>IFERROR(SA!AN33/TC!AN33,"")</f>
        <v>0.99862742642198021</v>
      </c>
      <c r="AO33" s="42">
        <f>IFERROR(SA!AO33/TC!AO33,"")</f>
        <v>0.99863657575456566</v>
      </c>
      <c r="AP33" s="42">
        <f>IFERROR(SA!AP33/TC!AP33,"")</f>
        <v>0.99834085315643573</v>
      </c>
      <c r="AQ33" s="42">
        <f>IFERROR(SA!AQ33/TC!AQ33,"")</f>
        <v>0.99844908729339021</v>
      </c>
      <c r="AR33" s="42">
        <f>IFERROR(SA!AR33/TC!AR33,"")</f>
        <v>0.99845015969893292</v>
      </c>
    </row>
    <row r="34" spans="2:44" x14ac:dyDescent="0.25">
      <c r="B34" s="7">
        <v>2001</v>
      </c>
      <c r="C34" s="13">
        <v>4</v>
      </c>
      <c r="D34" s="41">
        <f>IFERROR(SA!D34/TC!D34,"")</f>
        <v>1.0011003587811844</v>
      </c>
      <c r="E34" s="41">
        <f>IFERROR(SA!E34/TC!E34,"")</f>
        <v>1.0008724073555681</v>
      </c>
      <c r="F34" s="41">
        <f>IFERROR(SA!F34/TC!F34,"")</f>
        <v>1.0009861169748453</v>
      </c>
      <c r="G34" s="41">
        <f>IFERROR(SA!G34/TC!G34,"")</f>
        <v>1.001294014608852</v>
      </c>
      <c r="H34" s="41">
        <f>IFERROR(SA!H34/TC!H34,"")</f>
        <v>1.0007189451362142</v>
      </c>
      <c r="I34" s="41">
        <f>IFERROR(SA!I34/TC!I34,"")</f>
        <v>1.0010596359634478</v>
      </c>
      <c r="J34" s="41">
        <f>IFERROR(SA!J34/TC!J34,"")</f>
        <v>1.0011692071965437</v>
      </c>
      <c r="K34" s="41">
        <f>IFERROR(SA!K34/TC!K34,"")</f>
        <v>1.0010526934109358</v>
      </c>
      <c r="L34" s="41">
        <f>IFERROR(SA!L34/TC!L34,"")</f>
        <v>1.0011935790007556</v>
      </c>
      <c r="M34" s="41">
        <f>IFERROR(SA!M34/TC!M34,"")</f>
        <v>1.0020925170427946</v>
      </c>
      <c r="N34" s="41">
        <f>IFERROR(SA!N34/TC!N34,"")</f>
        <v>1.001919047017757</v>
      </c>
      <c r="O34" s="41">
        <f>IFERROR(SA!O34/TC!O34,"")</f>
        <v>1.0019630483654616</v>
      </c>
      <c r="P34" s="41">
        <f>IFERROR(SA!P34/TC!P34,"")</f>
        <v>1.0019659557958196</v>
      </c>
      <c r="Q34" s="41">
        <f>IFERROR(SA!Q34/TC!Q34,"")</f>
        <v>1.0018799512752914</v>
      </c>
      <c r="R34" s="41">
        <f>IFERROR(SA!R34/TC!R34,"")</f>
        <v>1.0021567201293484</v>
      </c>
      <c r="S34" s="41">
        <f>IFERROR(SA!S34/TC!S34,"")</f>
        <v>1.0020192683231037</v>
      </c>
      <c r="T34" s="41">
        <f>IFERROR(SA!T34/TC!T34,"")</f>
        <v>1.0018841921593273</v>
      </c>
      <c r="U34" s="41">
        <f>IFERROR(SA!U34/TC!U34,"")</f>
        <v>1.0019514191692895</v>
      </c>
      <c r="V34" s="41">
        <f>IFERROR(SA!V34/TC!V34,"")</f>
        <v>1.0017869635343959</v>
      </c>
      <c r="W34" s="41">
        <f>IFERROR(SA!W34/TC!W34,"")</f>
        <v>1.0016738739503315</v>
      </c>
      <c r="X34" s="41">
        <f>IFERROR(SA!X34/TC!X34,"")</f>
        <v>1.0017749524662449</v>
      </c>
      <c r="Y34" s="41">
        <f>IFERROR(SA!Y34/TC!Y34,"")</f>
        <v>1.0016908839109697</v>
      </c>
      <c r="Z34" s="41">
        <f>IFERROR(SA!Z34/TC!Z34,"")</f>
        <v>1.0017522633867448</v>
      </c>
      <c r="AA34" s="41">
        <f>IFERROR(SA!AA34/TC!AA34,"")</f>
        <v>1.0017691446606209</v>
      </c>
      <c r="AB34" s="41">
        <f>IFERROR(SA!AB34/TC!AB34,"")</f>
        <v>1.0017865246487963</v>
      </c>
      <c r="AC34" s="41">
        <f>IFERROR(SA!AC34/TC!AC34,"")</f>
        <v>1.0016960012070029</v>
      </c>
      <c r="AD34" s="41">
        <f>IFERROR(SA!AD34/TC!AD34,"")</f>
        <v>1.0016899453116344</v>
      </c>
      <c r="AE34" s="41">
        <f>IFERROR(SA!AE34/TC!AE34,"")</f>
        <v>1.0017646886860883</v>
      </c>
      <c r="AF34" s="41">
        <f>IFERROR(SA!AF34/TC!AF34,"")</f>
        <v>1.0017655136210601</v>
      </c>
      <c r="AG34" s="42">
        <f>IFERROR(SA!AG34/TC!AG34,"")</f>
        <v>1.0017943188011296</v>
      </c>
      <c r="AH34" s="42">
        <f>IFERROR(SA!AH34/TC!AH34,"")</f>
        <v>1.0018012030020647</v>
      </c>
      <c r="AI34" s="42">
        <f>IFERROR(SA!AI34/TC!AI34,"")</f>
        <v>1.001648574187896</v>
      </c>
      <c r="AJ34" s="42">
        <f>IFERROR(SA!AJ34/TC!AJ34,"")</f>
        <v>1.0017656009692604</v>
      </c>
      <c r="AK34" s="42">
        <f>IFERROR(SA!AK34/TC!AK34,"")</f>
        <v>1.0016237951149149</v>
      </c>
      <c r="AL34" s="42">
        <f>IFERROR(SA!AL34/TC!AL34,"")</f>
        <v>1.0015564228637293</v>
      </c>
      <c r="AM34" s="42">
        <f>IFERROR(SA!AM34/TC!AM34,"")</f>
        <v>1.0015430849620031</v>
      </c>
      <c r="AN34" s="42">
        <f>IFERROR(SA!AN34/TC!AN34,"")</f>
        <v>1.0014814941380059</v>
      </c>
      <c r="AO34" s="42">
        <f>IFERROR(SA!AO34/TC!AO34,"")</f>
        <v>1.0013217859999066</v>
      </c>
      <c r="AP34" s="42">
        <f>IFERROR(SA!AP34/TC!AP34,"")</f>
        <v>1.0013698598679266</v>
      </c>
      <c r="AQ34" s="42">
        <f>IFERROR(SA!AQ34/TC!AQ34,"")</f>
        <v>1.0013163575598407</v>
      </c>
      <c r="AR34" s="42">
        <f>IFERROR(SA!AR34/TC!AR34,"")</f>
        <v>1.0013077722892525</v>
      </c>
    </row>
    <row r="35" spans="2:44" x14ac:dyDescent="0.25">
      <c r="B35" s="15">
        <v>2002</v>
      </c>
      <c r="C35" s="16">
        <v>1</v>
      </c>
      <c r="D35" s="43">
        <f>IFERROR(SA!D35/TC!D35,"")</f>
        <v>0.9998047689863534</v>
      </c>
      <c r="E35" s="43">
        <f>IFERROR(SA!E35/TC!E35,"")</f>
        <v>1.0001055170539215</v>
      </c>
      <c r="F35" s="43">
        <f>IFERROR(SA!F35/TC!F35,"")</f>
        <v>1.0003697579639874</v>
      </c>
      <c r="G35" s="43">
        <f>IFERROR(SA!G35/TC!G35,"")</f>
        <v>1.0003920226291212</v>
      </c>
      <c r="H35" s="43">
        <f>IFERROR(SA!H35/TC!H35,"")</f>
        <v>1.0003161461852887</v>
      </c>
      <c r="I35" s="43">
        <f>IFERROR(SA!I35/TC!I35,"")</f>
        <v>0.99964917780891294</v>
      </c>
      <c r="J35" s="43">
        <f>IFERROR(SA!J35/TC!J35,"")</f>
        <v>0.99938585477472486</v>
      </c>
      <c r="K35" s="43">
        <f>IFERROR(SA!K35/TC!K35,"")</f>
        <v>0.99962501378514079</v>
      </c>
      <c r="L35" s="43">
        <f>IFERROR(SA!L35/TC!L35,"")</f>
        <v>0.99955234998274023</v>
      </c>
      <c r="M35" s="43">
        <f>IFERROR(SA!M35/TC!M35,"")</f>
        <v>0.99899426498299337</v>
      </c>
      <c r="N35" s="43">
        <f>IFERROR(SA!N35/TC!N35,"")</f>
        <v>0.99917691084421922</v>
      </c>
      <c r="O35" s="43">
        <f>IFERROR(SA!O35/TC!O35,"")</f>
        <v>0.99916132133645319</v>
      </c>
      <c r="P35" s="43">
        <f>IFERROR(SA!P35/TC!P35,"")</f>
        <v>0.9990900523144477</v>
      </c>
      <c r="Q35" s="43">
        <f>IFERROR(SA!Q35/TC!Q35,"")</f>
        <v>0.99915592479589732</v>
      </c>
      <c r="R35" s="43">
        <f>IFERROR(SA!R35/TC!R35,"")</f>
        <v>0.9988120563296865</v>
      </c>
      <c r="S35" s="43">
        <f>IFERROR(SA!S35/TC!S35,"")</f>
        <v>0.99885288238038317</v>
      </c>
      <c r="T35" s="43">
        <f>IFERROR(SA!T35/TC!T35,"")</f>
        <v>0.99884187857618956</v>
      </c>
      <c r="U35" s="43">
        <f>IFERROR(SA!U35/TC!U35,"")</f>
        <v>0.99877618842526517</v>
      </c>
      <c r="V35" s="43">
        <f>IFERROR(SA!V35/TC!V35,"")</f>
        <v>0.99905750027835738</v>
      </c>
      <c r="W35" s="43">
        <f>IFERROR(SA!W35/TC!W35,"")</f>
        <v>0.9990448084797322</v>
      </c>
      <c r="X35" s="43">
        <f>IFERROR(SA!X35/TC!X35,"")</f>
        <v>0.99907753476056871</v>
      </c>
      <c r="Y35" s="43">
        <f>IFERROR(SA!Y35/TC!Y35,"")</f>
        <v>0.99905638596596791</v>
      </c>
      <c r="Z35" s="43">
        <f>IFERROR(SA!Z35/TC!Z35,"")</f>
        <v>0.99895069040451756</v>
      </c>
      <c r="AA35" s="43">
        <f>IFERROR(SA!AA35/TC!AA35,"")</f>
        <v>0.99878039977509092</v>
      </c>
      <c r="AB35" s="43">
        <f>IFERROR(SA!AB35/TC!AB35,"")</f>
        <v>0.99877354692657538</v>
      </c>
      <c r="AC35" s="43">
        <f>IFERROR(SA!AC35/TC!AC35,"")</f>
        <v>0.99879690304383317</v>
      </c>
      <c r="AD35" s="43">
        <f>IFERROR(SA!AD35/TC!AD35,"")</f>
        <v>0.99880855345088471</v>
      </c>
      <c r="AE35" s="43">
        <f>IFERROR(SA!AE35/TC!AE35,"")</f>
        <v>0.99893969816911032</v>
      </c>
      <c r="AF35" s="43">
        <f>IFERROR(SA!AF35/TC!AF35,"")</f>
        <v>0.998930304694986</v>
      </c>
      <c r="AG35" s="44">
        <f>IFERROR(SA!AG35/TC!AG35,"")</f>
        <v>0.99893129684349691</v>
      </c>
      <c r="AH35" s="44">
        <f>IFERROR(SA!AH35/TC!AH35,"")</f>
        <v>0.99891821807973902</v>
      </c>
      <c r="AI35" s="44">
        <f>IFERROR(SA!AI35/TC!AI35,"")</f>
        <v>0.99883482621300812</v>
      </c>
      <c r="AJ35" s="44">
        <f>IFERROR(SA!AJ35/TC!AJ35,"")</f>
        <v>0.99878051272200075</v>
      </c>
      <c r="AK35" s="44">
        <f>IFERROR(SA!AK35/TC!AK35,"")</f>
        <v>0.99920946178795422</v>
      </c>
      <c r="AL35" s="44">
        <f>IFERROR(SA!AL35/TC!AL35,"")</f>
        <v>0.99936373993382466</v>
      </c>
      <c r="AM35" s="44">
        <f>IFERROR(SA!AM35/TC!AM35,"")</f>
        <v>0.99937107904209888</v>
      </c>
      <c r="AN35" s="44">
        <f>IFERROR(SA!AN35/TC!AN35,"")</f>
        <v>0.99939544883627374</v>
      </c>
      <c r="AO35" s="44">
        <f>IFERROR(SA!AO35/TC!AO35,"")</f>
        <v>0.99964454543084613</v>
      </c>
      <c r="AP35" s="44">
        <f>IFERROR(SA!AP35/TC!AP35,"")</f>
        <v>0.99988990839830993</v>
      </c>
      <c r="AQ35" s="44">
        <f>IFERROR(SA!AQ35/TC!AQ35,"")</f>
        <v>0.99981850560716334</v>
      </c>
      <c r="AR35" s="44">
        <f>IFERROR(SA!AR35/TC!AR35,"")</f>
        <v>0.99983136315986942</v>
      </c>
    </row>
    <row r="36" spans="2:44" x14ac:dyDescent="0.25">
      <c r="B36" s="7">
        <v>2002</v>
      </c>
      <c r="C36" s="13">
        <v>2</v>
      </c>
      <c r="D36" s="41">
        <f>IFERROR(SA!D36/TC!D36,"")</f>
        <v>0.99914161380540623</v>
      </c>
      <c r="E36" s="41">
        <f>IFERROR(SA!E36/TC!E36,"")</f>
        <v>0.99918989455092722</v>
      </c>
      <c r="F36" s="41">
        <f>IFERROR(SA!F36/TC!F36,"")</f>
        <v>0.99865477833140248</v>
      </c>
      <c r="G36" s="41">
        <f>IFERROR(SA!G36/TC!G36,"")</f>
        <v>0.99830959388877272</v>
      </c>
      <c r="H36" s="41">
        <f>IFERROR(SA!H36/TC!H36,"")</f>
        <v>0.99884127044170945</v>
      </c>
      <c r="I36" s="41">
        <f>IFERROR(SA!I36/TC!I36,"")</f>
        <v>0.99947002971448728</v>
      </c>
      <c r="J36" s="41">
        <f>IFERROR(SA!J36/TC!J36,"")</f>
        <v>0.99968906975764438</v>
      </c>
      <c r="K36" s="41">
        <f>IFERROR(SA!K36/TC!K36,"")</f>
        <v>0.99940759661363898</v>
      </c>
      <c r="L36" s="41">
        <f>IFERROR(SA!L36/TC!L36,"")</f>
        <v>0.99929472430804811</v>
      </c>
      <c r="M36" s="41">
        <f>IFERROR(SA!M36/TC!M36,"")</f>
        <v>0.9991912326077389</v>
      </c>
      <c r="N36" s="41">
        <f>IFERROR(SA!N36/TC!N36,"")</f>
        <v>0.9991692838645041</v>
      </c>
      <c r="O36" s="41">
        <f>IFERROR(SA!O36/TC!O36,"")</f>
        <v>0.99928386879917308</v>
      </c>
      <c r="P36" s="41">
        <f>IFERROR(SA!P36/TC!P36,"")</f>
        <v>0.99953711030119308</v>
      </c>
      <c r="Q36" s="41">
        <f>IFERROR(SA!Q36/TC!Q36,"")</f>
        <v>0.99948367595317844</v>
      </c>
      <c r="R36" s="41">
        <f>IFERROR(SA!R36/TC!R36,"")</f>
        <v>0.99979688496683283</v>
      </c>
      <c r="S36" s="41">
        <f>IFERROR(SA!S36/TC!S36,"")</f>
        <v>0.99967321554613975</v>
      </c>
      <c r="T36" s="41">
        <f>IFERROR(SA!T36/TC!T36,"")</f>
        <v>0.99950442825342067</v>
      </c>
      <c r="U36" s="41">
        <f>IFERROR(SA!U36/TC!U36,"")</f>
        <v>0.9995591378578822</v>
      </c>
      <c r="V36" s="41">
        <f>IFERROR(SA!V36/TC!V36,"")</f>
        <v>0.99939788295404719</v>
      </c>
      <c r="W36" s="41">
        <f>IFERROR(SA!W36/TC!W36,"")</f>
        <v>0.99969266584833449</v>
      </c>
      <c r="X36" s="41">
        <f>IFERROR(SA!X36/TC!X36,"")</f>
        <v>0.99941609785179752</v>
      </c>
      <c r="Y36" s="41">
        <f>IFERROR(SA!Y36/TC!Y36,"")</f>
        <v>0.99955161392336089</v>
      </c>
      <c r="Z36" s="41">
        <f>IFERROR(SA!Z36/TC!Z36,"")</f>
        <v>0.99957524441681578</v>
      </c>
      <c r="AA36" s="41">
        <f>IFERROR(SA!AA36/TC!AA36,"")</f>
        <v>0.99987942288653919</v>
      </c>
      <c r="AB36" s="41">
        <f>IFERROR(SA!AB36/TC!AB36,"")</f>
        <v>0.99991339583853345</v>
      </c>
      <c r="AC36" s="41">
        <f>IFERROR(SA!AC36/TC!AC36,"")</f>
        <v>0.99992833982790219</v>
      </c>
      <c r="AD36" s="41">
        <f>IFERROR(SA!AD36/TC!AD36,"")</f>
        <v>0.99992207318958071</v>
      </c>
      <c r="AE36" s="41">
        <f>IFERROR(SA!AE36/TC!AE36,"")</f>
        <v>0.99944556900088366</v>
      </c>
      <c r="AF36" s="41">
        <f>IFERROR(SA!AF36/TC!AF36,"")</f>
        <v>0.99945443420935598</v>
      </c>
      <c r="AG36" s="42">
        <f>IFERROR(SA!AG36/TC!AG36,"")</f>
        <v>0.99941416941860917</v>
      </c>
      <c r="AH36" s="42">
        <f>IFERROR(SA!AH36/TC!AH36,"")</f>
        <v>0.9994217125339212</v>
      </c>
      <c r="AI36" s="42">
        <f>IFERROR(SA!AI36/TC!AI36,"")</f>
        <v>0.99991567188615915</v>
      </c>
      <c r="AJ36" s="42">
        <f>IFERROR(SA!AJ36/TC!AJ36,"")</f>
        <v>0.99990611686450848</v>
      </c>
      <c r="AK36" s="42">
        <f>IFERROR(SA!AK36/TC!AK36,"")</f>
        <v>0.99921480786851369</v>
      </c>
      <c r="AL36" s="42">
        <f>IFERROR(SA!AL36/TC!AL36,"")</f>
        <v>0.99915382844549361</v>
      </c>
      <c r="AM36" s="42">
        <f>IFERROR(SA!AM36/TC!AM36,"")</f>
        <v>0.99915660218149449</v>
      </c>
      <c r="AN36" s="42">
        <f>IFERROR(SA!AN36/TC!AN36,"")</f>
        <v>0.99916514674718915</v>
      </c>
      <c r="AO36" s="42">
        <f>IFERROR(SA!AO36/TC!AO36,"")</f>
        <v>0.99910287375676132</v>
      </c>
      <c r="AP36" s="42">
        <f>IFERROR(SA!AP36/TC!AP36,"")</f>
        <v>0.99877516070587313</v>
      </c>
      <c r="AQ36" s="42">
        <f>IFERROR(SA!AQ36/TC!AQ36,"")</f>
        <v>0.99883922152424409</v>
      </c>
      <c r="AR36" s="42">
        <f>IFERROR(SA!AR36/TC!AR36,"")</f>
        <v>0.99883395409428866</v>
      </c>
    </row>
    <row r="37" spans="2:44" x14ac:dyDescent="0.25">
      <c r="B37" s="7">
        <v>2002</v>
      </c>
      <c r="C37" s="13">
        <v>3</v>
      </c>
      <c r="D37" s="41">
        <f>IFERROR(SA!D37/TC!D37,"")</f>
        <v>1.007554773708885</v>
      </c>
      <c r="E37" s="41">
        <f>IFERROR(SA!E37/TC!E37,"")</f>
        <v>1.0078284282233141</v>
      </c>
      <c r="F37" s="41">
        <f>IFERROR(SA!F37/TC!F37,"")</f>
        <v>1.0072454566986093</v>
      </c>
      <c r="G37" s="41">
        <f>IFERROR(SA!G37/TC!G37,"")</f>
        <v>1.00291492876768</v>
      </c>
      <c r="H37" s="41">
        <f>IFERROR(SA!H37/TC!H37,"")</f>
        <v>1.0078978416362747</v>
      </c>
      <c r="I37" s="41">
        <f>IFERROR(SA!I37/TC!I37,"")</f>
        <v>1.0083773343341267</v>
      </c>
      <c r="J37" s="41">
        <f>IFERROR(SA!J37/TC!J37,"")</f>
        <v>1.0081820567936983</v>
      </c>
      <c r="K37" s="41">
        <f>IFERROR(SA!K37/TC!K37,"")</f>
        <v>1.0094319105762652</v>
      </c>
      <c r="L37" s="41">
        <f>IFERROR(SA!L37/TC!L37,"")</f>
        <v>1.0102692567554192</v>
      </c>
      <c r="M37" s="41">
        <f>IFERROR(SA!M37/TC!M37,"")</f>
        <v>1.0074132026421179</v>
      </c>
      <c r="N37" s="41">
        <f>IFERROR(SA!N37/TC!N37,"")</f>
        <v>1.0082049070070873</v>
      </c>
      <c r="O37" s="41">
        <f>IFERROR(SA!O37/TC!O37,"")</f>
        <v>1.0086278157992139</v>
      </c>
      <c r="P37" s="41">
        <f>IFERROR(SA!P37/TC!P37,"")</f>
        <v>1.0094611251473173</v>
      </c>
      <c r="Q37" s="41">
        <f>IFERROR(SA!Q37/TC!Q37,"")</f>
        <v>1.0095798407075947</v>
      </c>
      <c r="R37" s="41">
        <f>IFERROR(SA!R37/TC!R37,"")</f>
        <v>1.0083921306994053</v>
      </c>
      <c r="S37" s="41">
        <f>IFERROR(SA!S37/TC!S37,"")</f>
        <v>1.0086809587596963</v>
      </c>
      <c r="T37" s="41">
        <f>IFERROR(SA!T37/TC!T37,"")</f>
        <v>1.006506637580576</v>
      </c>
      <c r="U37" s="41">
        <f>IFERROR(SA!U37/TC!U37,"")</f>
        <v>1.0067206749200537</v>
      </c>
      <c r="V37" s="41">
        <f>IFERROR(SA!V37/TC!V37,"")</f>
        <v>1.0077665928135064</v>
      </c>
      <c r="W37" s="41">
        <f>IFERROR(SA!W37/TC!W37,"")</f>
        <v>1.0090948341046675</v>
      </c>
      <c r="X37" s="41">
        <f>IFERROR(SA!X37/TC!X37,"")</f>
        <v>1.0079428566997344</v>
      </c>
      <c r="Y37" s="41">
        <f>IFERROR(SA!Y37/TC!Y37,"")</f>
        <v>1.0074819430672433</v>
      </c>
      <c r="Z37" s="41">
        <f>IFERROR(SA!Z37/TC!Z37,"")</f>
        <v>1.0069891942998257</v>
      </c>
      <c r="AA37" s="41">
        <f>IFERROR(SA!AA37/TC!AA37,"")</f>
        <v>1.0081772664811341</v>
      </c>
      <c r="AB37" s="41">
        <f>IFERROR(SA!AB37/TC!AB37,"")</f>
        <v>1.0084231518975</v>
      </c>
      <c r="AC37" s="41">
        <f>IFERROR(SA!AC37/TC!AC37,"")</f>
        <v>1.0079049186798761</v>
      </c>
      <c r="AD37" s="41">
        <f>IFERROR(SA!AD37/TC!AD37,"")</f>
        <v>1.007953625880039</v>
      </c>
      <c r="AE37" s="41">
        <f>IFERROR(SA!AE37/TC!AE37,"")</f>
        <v>1.0060732802000261</v>
      </c>
      <c r="AF37" s="41">
        <f>IFERROR(SA!AF37/TC!AF37,"")</f>
        <v>1.0060296669642619</v>
      </c>
      <c r="AG37" s="42">
        <f>IFERROR(SA!AG37/TC!AG37,"")</f>
        <v>1.0061115269469758</v>
      </c>
      <c r="AH37" s="42">
        <f>IFERROR(SA!AH37/TC!AH37,"")</f>
        <v>1.0060651224139816</v>
      </c>
      <c r="AI37" s="42">
        <f>IFERROR(SA!AI37/TC!AI37,"")</f>
        <v>1.0078387165608031</v>
      </c>
      <c r="AJ37" s="42">
        <f>IFERROR(SA!AJ37/TC!AJ37,"")</f>
        <v>1.0081190107031812</v>
      </c>
      <c r="AK37" s="42">
        <f>IFERROR(SA!AK37/TC!AK37,"")</f>
        <v>1.0056770545330795</v>
      </c>
      <c r="AL37" s="42">
        <f>IFERROR(SA!AL37/TC!AL37,"")</f>
        <v>1.0057602020081859</v>
      </c>
      <c r="AM37" s="42">
        <f>IFERROR(SA!AM37/TC!AM37,"")</f>
        <v>1.0057293597374812</v>
      </c>
      <c r="AN37" s="42">
        <f>IFERROR(SA!AN37/TC!AN37,"")</f>
        <v>1.0055442872367433</v>
      </c>
      <c r="AO37" s="42">
        <f>IFERROR(SA!AO37/TC!AO37,"")</f>
        <v>1.0059775483143525</v>
      </c>
      <c r="AP37" s="42">
        <f>IFERROR(SA!AP37/TC!AP37,"")</f>
        <v>1.0049556576273018</v>
      </c>
      <c r="AQ37" s="42">
        <f>IFERROR(SA!AQ37/TC!AQ37,"")</f>
        <v>1.0041217983435735</v>
      </c>
      <c r="AR37" s="42">
        <f>IFERROR(SA!AR37/TC!AR37,"")</f>
        <v>1.0041709219333772</v>
      </c>
    </row>
    <row r="38" spans="2:44" x14ac:dyDescent="0.25">
      <c r="B38" s="7">
        <v>2002</v>
      </c>
      <c r="C38" s="13">
        <v>4</v>
      </c>
      <c r="D38" s="41">
        <f>IFERROR(SA!D38/TC!D38,"")</f>
        <v>0.99889110857994901</v>
      </c>
      <c r="E38" s="41">
        <f>IFERROR(SA!E38/TC!E38,"")</f>
        <v>0.99797636511523646</v>
      </c>
      <c r="F38" s="41">
        <f>IFERROR(SA!F38/TC!F38,"")</f>
        <v>0.99762092442567785</v>
      </c>
      <c r="G38" s="41">
        <f>IFERROR(SA!G38/TC!G38,"")</f>
        <v>0.99637520620078757</v>
      </c>
      <c r="H38" s="41">
        <f>IFERROR(SA!H38/TC!H38,"")</f>
        <v>0.99665753769573828</v>
      </c>
      <c r="I38" s="41">
        <f>IFERROR(SA!I38/TC!I38,"")</f>
        <v>0.99809301377711079</v>
      </c>
      <c r="J38" s="41">
        <f>IFERROR(SA!J38/TC!J38,"")</f>
        <v>0.99799668745381764</v>
      </c>
      <c r="K38" s="41">
        <f>IFERROR(SA!K38/TC!K38,"")</f>
        <v>0.99841981461163676</v>
      </c>
      <c r="L38" s="41">
        <f>IFERROR(SA!L38/TC!L38,"")</f>
        <v>0.99835447574099612</v>
      </c>
      <c r="M38" s="41">
        <f>IFERROR(SA!M38/TC!M38,"")</f>
        <v>0.99773491552193383</v>
      </c>
      <c r="N38" s="41">
        <f>IFERROR(SA!N38/TC!N38,"")</f>
        <v>0.99795058771259759</v>
      </c>
      <c r="O38" s="41">
        <f>IFERROR(SA!O38/TC!O38,"")</f>
        <v>0.99815101074227874</v>
      </c>
      <c r="P38" s="41">
        <f>IFERROR(SA!P38/TC!P38,"")</f>
        <v>0.99842811321060732</v>
      </c>
      <c r="Q38" s="41">
        <f>IFERROR(SA!Q38/TC!Q38,"")</f>
        <v>0.99841767628720157</v>
      </c>
      <c r="R38" s="41">
        <f>IFERROR(SA!R38/TC!R38,"")</f>
        <v>0.99829525118197004</v>
      </c>
      <c r="S38" s="41">
        <f>IFERROR(SA!S38/TC!S38,"")</f>
        <v>0.99810302881893531</v>
      </c>
      <c r="T38" s="41">
        <f>IFERROR(SA!T38/TC!T38,"")</f>
        <v>0.99747972669466944</v>
      </c>
      <c r="U38" s="41">
        <f>IFERROR(SA!U38/TC!U38,"")</f>
        <v>0.99734815447310099</v>
      </c>
      <c r="V38" s="41">
        <f>IFERROR(SA!V38/TC!V38,"")</f>
        <v>0.99770314409322169</v>
      </c>
      <c r="W38" s="41">
        <f>IFERROR(SA!W38/TC!W38,"")</f>
        <v>0.99806170893831314</v>
      </c>
      <c r="X38" s="41">
        <f>IFERROR(SA!X38/TC!X38,"")</f>
        <v>0.99775950343888264</v>
      </c>
      <c r="Y38" s="41">
        <f>IFERROR(SA!Y38/TC!Y38,"")</f>
        <v>0.99767760760203095</v>
      </c>
      <c r="Z38" s="41">
        <f>IFERROR(SA!Z38/TC!Z38,"")</f>
        <v>0.99750430226925091</v>
      </c>
      <c r="AA38" s="41">
        <f>IFERROR(SA!AA38/TC!AA38,"")</f>
        <v>0.99774973398212652</v>
      </c>
      <c r="AB38" s="41">
        <f>IFERROR(SA!AB38/TC!AB38,"")</f>
        <v>0.99782589889011197</v>
      </c>
      <c r="AC38" s="41">
        <f>IFERROR(SA!AC38/TC!AC38,"")</f>
        <v>0.99762241069653912</v>
      </c>
      <c r="AD38" s="41">
        <f>IFERROR(SA!AD38/TC!AD38,"")</f>
        <v>0.99763824075060936</v>
      </c>
      <c r="AE38" s="41">
        <f>IFERROR(SA!AE38/TC!AE38,"")</f>
        <v>0.99716177851362209</v>
      </c>
      <c r="AF38" s="41">
        <f>IFERROR(SA!AF38/TC!AF38,"")</f>
        <v>0.99715182583819906</v>
      </c>
      <c r="AG38" s="42">
        <f>IFERROR(SA!AG38/TC!AG38,"")</f>
        <v>0.99715275743969167</v>
      </c>
      <c r="AH38" s="42">
        <f>IFERROR(SA!AH38/TC!AH38,"")</f>
        <v>0.99713566943062071</v>
      </c>
      <c r="AI38" s="42">
        <f>IFERROR(SA!AI38/TC!AI38,"")</f>
        <v>0.99761057768049743</v>
      </c>
      <c r="AJ38" s="42">
        <f>IFERROR(SA!AJ38/TC!AJ38,"")</f>
        <v>0.99766397441108334</v>
      </c>
      <c r="AK38" s="42">
        <f>IFERROR(SA!AK38/TC!AK38,"")</f>
        <v>0.99692645205796748</v>
      </c>
      <c r="AL38" s="42">
        <f>IFERROR(SA!AL38/TC!AL38,"")</f>
        <v>0.99694412732517157</v>
      </c>
      <c r="AM38" s="42">
        <f>IFERROR(SA!AM38/TC!AM38,"")</f>
        <v>0.9969398792769758</v>
      </c>
      <c r="AN38" s="42">
        <f>IFERROR(SA!AN38/TC!AN38,"")</f>
        <v>0.99692256244697663</v>
      </c>
      <c r="AO38" s="42">
        <f>IFERROR(SA!AO38/TC!AO38,"")</f>
        <v>0.99712178688956088</v>
      </c>
      <c r="AP38" s="42">
        <f>IFERROR(SA!AP38/TC!AP38,"")</f>
        <v>0.99712230711838623</v>
      </c>
      <c r="AQ38" s="42">
        <f>IFERROR(SA!AQ38/TC!AQ38,"")</f>
        <v>0.99675072339850002</v>
      </c>
      <c r="AR38" s="42">
        <f>IFERROR(SA!AR38/TC!AR38,"")</f>
        <v>0.99678739770919078</v>
      </c>
    </row>
    <row r="39" spans="2:44" x14ac:dyDescent="0.25">
      <c r="B39" s="15">
        <v>2003</v>
      </c>
      <c r="C39" s="16">
        <v>1</v>
      </c>
      <c r="D39" s="43">
        <f>IFERROR(SA!D39/TC!D39,"")</f>
        <v>1.000469875157006</v>
      </c>
      <c r="E39" s="43">
        <f>IFERROR(SA!E39/TC!E39,"")</f>
        <v>1.0016160182226315</v>
      </c>
      <c r="F39" s="43">
        <f>IFERROR(SA!F39/TC!F39,"")</f>
        <v>1.0022145898956889</v>
      </c>
      <c r="G39" s="43">
        <f>IFERROR(SA!G39/TC!G39,"")</f>
        <v>1.0020191760059121</v>
      </c>
      <c r="H39" s="43">
        <f>IFERROR(SA!H39/TC!H39,"")</f>
        <v>1.0017953019686916</v>
      </c>
      <c r="I39" s="43">
        <f>IFERROR(SA!I39/TC!I39,"")</f>
        <v>1.0014580603173802</v>
      </c>
      <c r="J39" s="43">
        <f>IFERROR(SA!J39/TC!J39,"")</f>
        <v>1.0011242025138716</v>
      </c>
      <c r="K39" s="43">
        <f>IFERROR(SA!K39/TC!K39,"")</f>
        <v>1.0011605111583179</v>
      </c>
      <c r="L39" s="43">
        <f>IFERROR(SA!L39/TC!L39,"")</f>
        <v>1.001028147944002</v>
      </c>
      <c r="M39" s="43">
        <f>IFERROR(SA!M39/TC!M39,"")</f>
        <v>1.0011133264833192</v>
      </c>
      <c r="N39" s="43">
        <f>IFERROR(SA!N39/TC!N39,"")</f>
        <v>1.0009451541574623</v>
      </c>
      <c r="O39" s="43">
        <f>IFERROR(SA!O39/TC!O39,"")</f>
        <v>1.0008852233554673</v>
      </c>
      <c r="P39" s="43">
        <f>IFERROR(SA!P39/TC!P39,"")</f>
        <v>1.0009138460752349</v>
      </c>
      <c r="Q39" s="43">
        <f>IFERROR(SA!Q39/TC!Q39,"")</f>
        <v>1.0009048324391905</v>
      </c>
      <c r="R39" s="43">
        <f>IFERROR(SA!R39/TC!R39,"")</f>
        <v>1.001220497415632</v>
      </c>
      <c r="S39" s="43">
        <f>IFERROR(SA!S39/TC!S39,"")</f>
        <v>1.0011643050826902</v>
      </c>
      <c r="T39" s="43">
        <f>IFERROR(SA!T39/TC!T39,"")</f>
        <v>1.0015500138921491</v>
      </c>
      <c r="U39" s="43">
        <f>IFERROR(SA!U39/TC!U39,"")</f>
        <v>1.0017355347837167</v>
      </c>
      <c r="V39" s="43">
        <f>IFERROR(SA!V39/TC!V39,"")</f>
        <v>1.0013717961430859</v>
      </c>
      <c r="W39" s="43">
        <f>IFERROR(SA!W39/TC!W39,"")</f>
        <v>1.0012896294755178</v>
      </c>
      <c r="X39" s="43">
        <f>IFERROR(SA!X39/TC!X39,"")</f>
        <v>1.0013560838888418</v>
      </c>
      <c r="Y39" s="43">
        <f>IFERROR(SA!Y39/TC!Y39,"")</f>
        <v>1.0016041907323627</v>
      </c>
      <c r="Z39" s="43">
        <f>IFERROR(SA!Z39/TC!Z39,"")</f>
        <v>1.0017332569164545</v>
      </c>
      <c r="AA39" s="43">
        <f>IFERROR(SA!AA39/TC!AA39,"")</f>
        <v>1.0016409390710848</v>
      </c>
      <c r="AB39" s="43">
        <f>IFERROR(SA!AB39/TC!AB39,"")</f>
        <v>1.0015959015972946</v>
      </c>
      <c r="AC39" s="43">
        <f>IFERROR(SA!AC39/TC!AC39,"")</f>
        <v>1.0018468386903177</v>
      </c>
      <c r="AD39" s="43">
        <f>IFERROR(SA!AD39/TC!AD39,"")</f>
        <v>1.0018307687652359</v>
      </c>
      <c r="AE39" s="43">
        <f>IFERROR(SA!AE39/TC!AE39,"")</f>
        <v>1.0019474941675375</v>
      </c>
      <c r="AF39" s="43">
        <f>IFERROR(SA!AF39/TC!AF39,"")</f>
        <v>1.0019597810807532</v>
      </c>
      <c r="AG39" s="44">
        <f>IFERROR(SA!AG39/TC!AG39,"")</f>
        <v>1.0019125184996407</v>
      </c>
      <c r="AH39" s="44">
        <f>IFERROR(SA!AH39/TC!AH39,"")</f>
        <v>1.0019296812347105</v>
      </c>
      <c r="AI39" s="44">
        <f>IFERROR(SA!AI39/TC!AI39,"")</f>
        <v>1.0018684243259246</v>
      </c>
      <c r="AJ39" s="44">
        <f>IFERROR(SA!AJ39/TC!AJ39,"")</f>
        <v>1.0017803487667591</v>
      </c>
      <c r="AK39" s="44">
        <f>IFERROR(SA!AK39/TC!AK39,"")</f>
        <v>1.0022380587815114</v>
      </c>
      <c r="AL39" s="44">
        <f>IFERROR(SA!AL39/TC!AL39,"")</f>
        <v>1.0023442305840482</v>
      </c>
      <c r="AM39" s="44">
        <f>IFERROR(SA!AM39/TC!AM39,"")</f>
        <v>1.0023575776479718</v>
      </c>
      <c r="AN39" s="44">
        <f>IFERROR(SA!AN39/TC!AN39,"")</f>
        <v>1.0023909571738561</v>
      </c>
      <c r="AO39" s="44">
        <f>IFERROR(SA!AO39/TC!AO39,"")</f>
        <v>1.0023582517925087</v>
      </c>
      <c r="AP39" s="44">
        <f>IFERROR(SA!AP39/TC!AP39,"")</f>
        <v>1.0023313180091022</v>
      </c>
      <c r="AQ39" s="44">
        <f>IFERROR(SA!AQ39/TC!AQ39,"")</f>
        <v>1.0025433159265973</v>
      </c>
      <c r="AR39" s="44">
        <f>IFERROR(SA!AR39/TC!AR39,"")</f>
        <v>1.0025317292011959</v>
      </c>
    </row>
    <row r="40" spans="2:44" x14ac:dyDescent="0.25">
      <c r="B40" s="7">
        <v>2003</v>
      </c>
      <c r="C40" s="13">
        <v>2</v>
      </c>
      <c r="D40" s="41">
        <f>IFERROR(SA!D40/TC!D40,"")</f>
        <v>0.99986971449776196</v>
      </c>
      <c r="E40" s="41">
        <f>IFERROR(SA!E40/TC!E40,"")</f>
        <v>0.99900970543799195</v>
      </c>
      <c r="F40" s="41">
        <f>IFERROR(SA!F40/TC!F40,"")</f>
        <v>0.99846673216617821</v>
      </c>
      <c r="G40" s="41">
        <f>IFERROR(SA!G40/TC!G40,"")</f>
        <v>0.99876540135205416</v>
      </c>
      <c r="H40" s="41">
        <f>IFERROR(SA!H40/TC!H40,"")</f>
        <v>0.99938106145505523</v>
      </c>
      <c r="I40" s="41">
        <f>IFERROR(SA!I40/TC!I40,"")</f>
        <v>0.99919109215769475</v>
      </c>
      <c r="J40" s="41">
        <f>IFERROR(SA!J40/TC!J40,"")</f>
        <v>0.99940991605008467</v>
      </c>
      <c r="K40" s="41">
        <f>IFERROR(SA!K40/TC!K40,"")</f>
        <v>0.99912090085449334</v>
      </c>
      <c r="L40" s="41">
        <f>IFERROR(SA!L40/TC!L40,"")</f>
        <v>0.99914525921138531</v>
      </c>
      <c r="M40" s="41">
        <f>IFERROR(SA!M40/TC!M40,"")</f>
        <v>0.99943523728229033</v>
      </c>
      <c r="N40" s="41">
        <f>IFERROR(SA!N40/TC!N40,"")</f>
        <v>0.99950457078107124</v>
      </c>
      <c r="O40" s="41">
        <f>IFERROR(SA!O40/TC!O40,"")</f>
        <v>0.99933241333515133</v>
      </c>
      <c r="P40" s="41">
        <f>IFERROR(SA!P40/TC!P40,"")</f>
        <v>0.99914924138422501</v>
      </c>
      <c r="Q40" s="41">
        <f>IFERROR(SA!Q40/TC!Q40,"")</f>
        <v>0.9992700422048274</v>
      </c>
      <c r="R40" s="41">
        <f>IFERROR(SA!R40/TC!R40,"")</f>
        <v>0.99859387164638425</v>
      </c>
      <c r="S40" s="41">
        <f>IFERROR(SA!S40/TC!S40,"")</f>
        <v>0.99914196506378039</v>
      </c>
      <c r="T40" s="41">
        <f>IFERROR(SA!T40/TC!T40,"")</f>
        <v>0.99917106804216882</v>
      </c>
      <c r="U40" s="41">
        <f>IFERROR(SA!U40/TC!U40,"")</f>
        <v>0.99908760175048317</v>
      </c>
      <c r="V40" s="41">
        <f>IFERROR(SA!V40/TC!V40,"")</f>
        <v>0.99931824994088636</v>
      </c>
      <c r="W40" s="41">
        <f>IFERROR(SA!W40/TC!W40,"")</f>
        <v>0.99923079018880556</v>
      </c>
      <c r="X40" s="41">
        <f>IFERROR(SA!X40/TC!X40,"")</f>
        <v>0.99928730523088782</v>
      </c>
      <c r="Y40" s="41">
        <f>IFERROR(SA!Y40/TC!Y40,"")</f>
        <v>0.9989677971291826</v>
      </c>
      <c r="Z40" s="41">
        <f>IFERROR(SA!Z40/TC!Z40,"")</f>
        <v>0.99894057200760122</v>
      </c>
      <c r="AA40" s="41">
        <f>IFERROR(SA!AA40/TC!AA40,"")</f>
        <v>0.99904955293746001</v>
      </c>
      <c r="AB40" s="41">
        <f>IFERROR(SA!AB40/TC!AB40,"")</f>
        <v>0.99902071485533073</v>
      </c>
      <c r="AC40" s="41">
        <f>IFERROR(SA!AC40/TC!AC40,"")</f>
        <v>0.99887490282239721</v>
      </c>
      <c r="AD40" s="41">
        <f>IFERROR(SA!AD40/TC!AD40,"")</f>
        <v>0.99888368266531757</v>
      </c>
      <c r="AE40" s="41">
        <f>IFERROR(SA!AE40/TC!AE40,"")</f>
        <v>0.99896045282055579</v>
      </c>
      <c r="AF40" s="41">
        <f>IFERROR(SA!AF40/TC!AF40,"")</f>
        <v>0.99895094234948811</v>
      </c>
      <c r="AG40" s="42">
        <f>IFERROR(SA!AG40/TC!AG40,"")</f>
        <v>0.99902618072320393</v>
      </c>
      <c r="AH40" s="42">
        <f>IFERROR(SA!AH40/TC!AH40,"")</f>
        <v>0.99901717856724637</v>
      </c>
      <c r="AI40" s="42">
        <f>IFERROR(SA!AI40/TC!AI40,"")</f>
        <v>0.99886255649075606</v>
      </c>
      <c r="AJ40" s="42">
        <f>IFERROR(SA!AJ40/TC!AJ40,"")</f>
        <v>0.99891932609401324</v>
      </c>
      <c r="AK40" s="42">
        <f>IFERROR(SA!AK40/TC!AK40,"")</f>
        <v>0.99871468922965512</v>
      </c>
      <c r="AL40" s="42">
        <f>IFERROR(SA!AL40/TC!AL40,"")</f>
        <v>0.99847558613642218</v>
      </c>
      <c r="AM40" s="42">
        <f>IFERROR(SA!AM40/TC!AM40,"")</f>
        <v>0.99845888010522621</v>
      </c>
      <c r="AN40" s="42">
        <f>IFERROR(SA!AN40/TC!AN40,"")</f>
        <v>0.99842239721203119</v>
      </c>
      <c r="AO40" s="42">
        <f>IFERROR(SA!AO40/TC!AO40,"")</f>
        <v>0.99821098087046645</v>
      </c>
      <c r="AP40" s="42">
        <f>IFERROR(SA!AP40/TC!AP40,"")</f>
        <v>0.99784985435667595</v>
      </c>
      <c r="AQ40" s="42">
        <f>IFERROR(SA!AQ40/TC!AQ40,"")</f>
        <v>0.99774896804550639</v>
      </c>
      <c r="AR40" s="42">
        <f>IFERROR(SA!AR40/TC!AR40,"")</f>
        <v>0.99775390851368995</v>
      </c>
    </row>
    <row r="41" spans="2:44" x14ac:dyDescent="0.25">
      <c r="B41" s="7">
        <v>2003</v>
      </c>
      <c r="C41" s="13">
        <v>3</v>
      </c>
      <c r="D41" s="41">
        <f>IFERROR(SA!D41/TC!D41,"")</f>
        <v>1.0067382245738596</v>
      </c>
      <c r="E41" s="41">
        <f>IFERROR(SA!E41/TC!E41,"")</f>
        <v>1.0049224365838028</v>
      </c>
      <c r="F41" s="41">
        <f>IFERROR(SA!F41/TC!F41,"")</f>
        <v>1.005496755993047</v>
      </c>
      <c r="G41" s="41">
        <f>IFERROR(SA!G41/TC!G41,"")</f>
        <v>1.0012274582653435</v>
      </c>
      <c r="H41" s="41">
        <f>IFERROR(SA!H41/TC!H41,"")</f>
        <v>1.0077954907285129</v>
      </c>
      <c r="I41" s="41">
        <f>IFERROR(SA!I41/TC!I41,"")</f>
        <v>1.0070444617132466</v>
      </c>
      <c r="J41" s="41">
        <f>IFERROR(SA!J41/TC!J41,"")</f>
        <v>1.0072473252580758</v>
      </c>
      <c r="K41" s="41">
        <f>IFERROR(SA!K41/TC!K41,"")</f>
        <v>1.0086321663752069</v>
      </c>
      <c r="L41" s="41">
        <f>IFERROR(SA!L41/TC!L41,"")</f>
        <v>1.0101672930859327</v>
      </c>
      <c r="M41" s="41">
        <f>IFERROR(SA!M41/TC!M41,"")</f>
        <v>1.0087830169112386</v>
      </c>
      <c r="N41" s="41">
        <f>IFERROR(SA!N41/TC!N41,"")</f>
        <v>1.0088937199394958</v>
      </c>
      <c r="O41" s="41">
        <f>IFERROR(SA!O41/TC!O41,"")</f>
        <v>1.0081864051118816</v>
      </c>
      <c r="P41" s="41">
        <f>IFERROR(SA!P41/TC!P41,"")</f>
        <v>1.0077827052669361</v>
      </c>
      <c r="Q41" s="41">
        <f>IFERROR(SA!Q41/TC!Q41,"")</f>
        <v>1.0081962500119908</v>
      </c>
      <c r="R41" s="41">
        <f>IFERROR(SA!R41/TC!R41,"")</f>
        <v>1.0063323788381677</v>
      </c>
      <c r="S41" s="41">
        <f>IFERROR(SA!S41/TC!S41,"")</f>
        <v>1.0085990666008418</v>
      </c>
      <c r="T41" s="41">
        <f>IFERROR(SA!T41/TC!T41,"")</f>
        <v>1.008752906807511</v>
      </c>
      <c r="U41" s="41">
        <f>IFERROR(SA!U41/TC!U41,"")</f>
        <v>1.0092349657075739</v>
      </c>
      <c r="V41" s="41">
        <f>IFERROR(SA!V41/TC!V41,"")</f>
        <v>1.0093414493206565</v>
      </c>
      <c r="W41" s="41">
        <f>IFERROR(SA!W41/TC!W41,"")</f>
        <v>1.0095511056207591</v>
      </c>
      <c r="X41" s="41">
        <f>IFERROR(SA!X41/TC!X41,"")</f>
        <v>1.0092371627359631</v>
      </c>
      <c r="Y41" s="41">
        <f>IFERROR(SA!Y41/TC!Y41,"")</f>
        <v>1.0085767404737995</v>
      </c>
      <c r="Z41" s="41">
        <f>IFERROR(SA!Z41/TC!Z41,"")</f>
        <v>1.0087227290173917</v>
      </c>
      <c r="AA41" s="41">
        <f>IFERROR(SA!AA41/TC!AA41,"")</f>
        <v>1.0097454762981848</v>
      </c>
      <c r="AB41" s="41">
        <f>IFERROR(SA!AB41/TC!AB41,"")</f>
        <v>1.0096460689974975</v>
      </c>
      <c r="AC41" s="41">
        <f>IFERROR(SA!AC41/TC!AC41,"")</f>
        <v>1.0095379450674682</v>
      </c>
      <c r="AD41" s="41">
        <f>IFERROR(SA!AD41/TC!AD41,"")</f>
        <v>1.0095407927665028</v>
      </c>
      <c r="AE41" s="41">
        <f>IFERROR(SA!AE41/TC!AE41,"")</f>
        <v>1.0089862031984207</v>
      </c>
      <c r="AF41" s="41">
        <f>IFERROR(SA!AF41/TC!AF41,"")</f>
        <v>1.0089720613690567</v>
      </c>
      <c r="AG41" s="42">
        <f>IFERROR(SA!AG41/TC!AG41,"")</f>
        <v>1.0091700545410254</v>
      </c>
      <c r="AH41" s="42">
        <f>IFERROR(SA!AH41/TC!AH41,"")</f>
        <v>1.009173388821974</v>
      </c>
      <c r="AI41" s="42">
        <f>IFERROR(SA!AI41/TC!AI41,"")</f>
        <v>1.0094921902684955</v>
      </c>
      <c r="AJ41" s="42">
        <f>IFERROR(SA!AJ41/TC!AJ41,"")</f>
        <v>1.0096304785570029</v>
      </c>
      <c r="AK41" s="42">
        <f>IFERROR(SA!AK41/TC!AK41,"")</f>
        <v>1.0084859560645947</v>
      </c>
      <c r="AL41" s="42">
        <f>IFERROR(SA!AL41/TC!AL41,"")</f>
        <v>1.0077814028958363</v>
      </c>
      <c r="AM41" s="42">
        <f>IFERROR(SA!AM41/TC!AM41,"")</f>
        <v>1.0077348402120136</v>
      </c>
      <c r="AN41" s="42">
        <f>IFERROR(SA!AN41/TC!AN41,"")</f>
        <v>1.0075737982161679</v>
      </c>
      <c r="AO41" s="42">
        <f>IFERROR(SA!AO41/TC!AO41,"")</f>
        <v>1.0066539080027808</v>
      </c>
      <c r="AP41" s="42">
        <f>IFERROR(SA!AP41/TC!AP41,"")</f>
        <v>1.0043301960319957</v>
      </c>
      <c r="AQ41" s="42">
        <f>IFERROR(SA!AQ41/TC!AQ41,"")</f>
        <v>1.0043296124849386</v>
      </c>
      <c r="AR41" s="42">
        <f>IFERROR(SA!AR41/TC!AR41,"")</f>
        <v>1.0043091339659755</v>
      </c>
    </row>
    <row r="42" spans="2:44" x14ac:dyDescent="0.25">
      <c r="B42" s="7">
        <v>2003</v>
      </c>
      <c r="C42" s="13">
        <v>4</v>
      </c>
      <c r="D42" s="41">
        <f>IFERROR(SA!D42/TC!D42,"")</f>
        <v>0.99938140371774054</v>
      </c>
      <c r="E42" s="41">
        <f>IFERROR(SA!E42/TC!E42,"")</f>
        <v>0.99980093366942491</v>
      </c>
      <c r="F42" s="41">
        <f>IFERROR(SA!F42/TC!F42,"")</f>
        <v>0.99996089264528454</v>
      </c>
      <c r="G42" s="41">
        <f>IFERROR(SA!G42/TC!G42,"")</f>
        <v>0.99966176129377793</v>
      </c>
      <c r="H42" s="41">
        <f>IFERROR(SA!H42/TC!H42,"")</f>
        <v>0.99949073149378864</v>
      </c>
      <c r="I42" s="41">
        <f>IFERROR(SA!I42/TC!I42,"")</f>
        <v>1.0005017253289425</v>
      </c>
      <c r="J42" s="41">
        <f>IFERROR(SA!J42/TC!J42,"")</f>
        <v>1.0001153360629478</v>
      </c>
      <c r="K42" s="41">
        <f>IFERROR(SA!K42/TC!K42,"")</f>
        <v>1.0003608569628575</v>
      </c>
      <c r="L42" s="41">
        <f>IFERROR(SA!L42/TC!L42,"")</f>
        <v>1.000190015532338</v>
      </c>
      <c r="M42" s="41">
        <f>IFERROR(SA!M42/TC!M42,"")</f>
        <v>0.99982801446361913</v>
      </c>
      <c r="N42" s="41">
        <f>IFERROR(SA!N42/TC!N42,"")</f>
        <v>0.99981680029056075</v>
      </c>
      <c r="O42" s="41">
        <f>IFERROR(SA!O42/TC!O42,"")</f>
        <v>0.99954865797827552</v>
      </c>
      <c r="P42" s="41">
        <f>IFERROR(SA!P42/TC!P42,"")</f>
        <v>0.99961744893949622</v>
      </c>
      <c r="Q42" s="41">
        <f>IFERROR(SA!Q42/TC!Q42,"")</f>
        <v>0.99985649827547107</v>
      </c>
      <c r="R42" s="41">
        <f>IFERROR(SA!R42/TC!R42,"")</f>
        <v>0.99917721052631325</v>
      </c>
      <c r="S42" s="41">
        <f>IFERROR(SA!S42/TC!S42,"")</f>
        <v>0.99966275793314052</v>
      </c>
      <c r="T42" s="41">
        <f>IFERROR(SA!T42/TC!T42,"")</f>
        <v>0.99986467107203425</v>
      </c>
      <c r="U42" s="41">
        <f>IFERROR(SA!U42/TC!U42,"")</f>
        <v>1.0002202964387592</v>
      </c>
      <c r="V42" s="41">
        <f>IFERROR(SA!V42/TC!V42,"")</f>
        <v>1.0001401615853682</v>
      </c>
      <c r="W42" s="41">
        <f>IFERROR(SA!W42/TC!W42,"")</f>
        <v>1.0000648524243971</v>
      </c>
      <c r="X42" s="41">
        <f>IFERROR(SA!X42/TC!X42,"")</f>
        <v>1.0001114671663913</v>
      </c>
      <c r="Y42" s="41">
        <f>IFERROR(SA!Y42/TC!Y42,"")</f>
        <v>1.0000804483251546</v>
      </c>
      <c r="Z42" s="41">
        <f>IFERROR(SA!Z42/TC!Z42,"")</f>
        <v>1.000186901627317</v>
      </c>
      <c r="AA42" s="41">
        <f>IFERROR(SA!AA42/TC!AA42,"")</f>
        <v>1.0002572217615397</v>
      </c>
      <c r="AB42" s="41">
        <f>IFERROR(SA!AB42/TC!AB42,"")</f>
        <v>1.0002050827296478</v>
      </c>
      <c r="AC42" s="41">
        <f>IFERROR(SA!AC42/TC!AC42,"")</f>
        <v>1.000376410330529</v>
      </c>
      <c r="AD42" s="41">
        <f>IFERROR(SA!AD42/TC!AD42,"")</f>
        <v>1.0003671210505316</v>
      </c>
      <c r="AE42" s="41">
        <f>IFERROR(SA!AE42/TC!AE42,"")</f>
        <v>1.0004850474920897</v>
      </c>
      <c r="AF42" s="41">
        <f>IFERROR(SA!AF42/TC!AF42,"")</f>
        <v>1.0004795476637074</v>
      </c>
      <c r="AG42" s="42">
        <f>IFERROR(SA!AG42/TC!AG42,"")</f>
        <v>1.0005291258096785</v>
      </c>
      <c r="AH42" s="42">
        <f>IFERROR(SA!AH42/TC!AH42,"")</f>
        <v>1.0005359666182518</v>
      </c>
      <c r="AI42" s="42">
        <f>IFERROR(SA!AI42/TC!AI42,"")</f>
        <v>1.0003715405128528</v>
      </c>
      <c r="AJ42" s="42">
        <f>IFERROR(SA!AJ42/TC!AJ42,"")</f>
        <v>1.0003925289602278</v>
      </c>
      <c r="AK42" s="42">
        <f>IFERROR(SA!AK42/TC!AK42,"")</f>
        <v>1.0009342792968772</v>
      </c>
      <c r="AL42" s="42">
        <f>IFERROR(SA!AL42/TC!AL42,"")</f>
        <v>1.0010174415480535</v>
      </c>
      <c r="AM42" s="42">
        <f>IFERROR(SA!AM42/TC!AM42,"")</f>
        <v>1.0010127535196731</v>
      </c>
      <c r="AN42" s="42">
        <f>IFERROR(SA!AN42/TC!AN42,"")</f>
        <v>1.0009563257339888</v>
      </c>
      <c r="AO42" s="42">
        <f>IFERROR(SA!AO42/TC!AO42,"")</f>
        <v>1.0008588570612897</v>
      </c>
      <c r="AP42" s="42">
        <f>IFERROR(SA!AP42/TC!AP42,"")</f>
        <v>1.0004848763031451</v>
      </c>
      <c r="AQ42" s="42">
        <f>IFERROR(SA!AQ42/TC!AQ42,"")</f>
        <v>1.0005394633969504</v>
      </c>
      <c r="AR42" s="42">
        <f>IFERROR(SA!AR42/TC!AR42,"")</f>
        <v>1.0005268613737868</v>
      </c>
    </row>
    <row r="43" spans="2:44" x14ac:dyDescent="0.25">
      <c r="B43" s="15">
        <v>2004</v>
      </c>
      <c r="C43" s="16">
        <v>1</v>
      </c>
      <c r="D43" s="43" t="str">
        <f>IFERROR(SA!D43/TC!D43,"")</f>
        <v/>
      </c>
      <c r="E43" s="43">
        <f>IFERROR(SA!E43/TC!E43,"")</f>
        <v>0.9991847903064861</v>
      </c>
      <c r="F43" s="43">
        <f>IFERROR(SA!F43/TC!F43,"")</f>
        <v>0.99861114606001933</v>
      </c>
      <c r="G43" s="43">
        <f>IFERROR(SA!G43/TC!G43,"")</f>
        <v>0.99881271793073834</v>
      </c>
      <c r="H43" s="43">
        <f>IFERROR(SA!H43/TC!H43,"")</f>
        <v>0.99920419958680118</v>
      </c>
      <c r="I43" s="43">
        <f>IFERROR(SA!I43/TC!I43,"")</f>
        <v>0.99828677651259834</v>
      </c>
      <c r="J43" s="43">
        <f>IFERROR(SA!J43/TC!J43,"")</f>
        <v>0.99669405650160869</v>
      </c>
      <c r="K43" s="43">
        <f>IFERROR(SA!K43/TC!K43,"")</f>
        <v>0.99755207411856761</v>
      </c>
      <c r="L43" s="43">
        <f>IFERROR(SA!L43/TC!L43,"")</f>
        <v>0.99847310378636522</v>
      </c>
      <c r="M43" s="43">
        <f>IFERROR(SA!M43/TC!M43,"")</f>
        <v>0.9991849640148972</v>
      </c>
      <c r="N43" s="43">
        <f>IFERROR(SA!N43/TC!N43,"")</f>
        <v>0.99897687211417563</v>
      </c>
      <c r="O43" s="43">
        <f>IFERROR(SA!O43/TC!O43,"")</f>
        <v>0.99897776460479315</v>
      </c>
      <c r="P43" s="43">
        <f>IFERROR(SA!P43/TC!P43,"")</f>
        <v>0.99895938475180157</v>
      </c>
      <c r="Q43" s="43">
        <f>IFERROR(SA!Q43/TC!Q43,"")</f>
        <v>0.99888773523904273</v>
      </c>
      <c r="R43" s="43">
        <f>IFERROR(SA!R43/TC!R43,"")</f>
        <v>0.99915470837725517</v>
      </c>
      <c r="S43" s="43">
        <f>IFERROR(SA!S43/TC!S43,"")</f>
        <v>0.99918146931010998</v>
      </c>
      <c r="T43" s="43">
        <f>IFERROR(SA!T43/TC!T43,"")</f>
        <v>0.99918654969690113</v>
      </c>
      <c r="U43" s="43">
        <f>IFERROR(SA!U43/TC!U43,"")</f>
        <v>0.99877232200790611</v>
      </c>
      <c r="V43" s="43">
        <f>IFERROR(SA!V43/TC!V43,"")</f>
        <v>0.99885749023486714</v>
      </c>
      <c r="W43" s="43">
        <f>IFERROR(SA!W43/TC!W43,"")</f>
        <v>0.99887362573332172</v>
      </c>
      <c r="X43" s="43">
        <f>IFERROR(SA!X43/TC!X43,"")</f>
        <v>0.99883314693377345</v>
      </c>
      <c r="Y43" s="43">
        <f>IFERROR(SA!Y43/TC!Y43,"")</f>
        <v>0.99870450618261919</v>
      </c>
      <c r="Z43" s="43">
        <f>IFERROR(SA!Z43/TC!Z43,"")</f>
        <v>0.99869456268977785</v>
      </c>
      <c r="AA43" s="43">
        <f>IFERROR(SA!AA43/TC!AA43,"")</f>
        <v>0.99892505226708161</v>
      </c>
      <c r="AB43" s="43">
        <f>IFERROR(SA!AB43/TC!AB43,"")</f>
        <v>0.99887231830089196</v>
      </c>
      <c r="AC43" s="43">
        <f>IFERROR(SA!AC43/TC!AC43,"")</f>
        <v>0.99862073722363098</v>
      </c>
      <c r="AD43" s="43">
        <f>IFERROR(SA!AD43/TC!AD43,"")</f>
        <v>0.99862495808031526</v>
      </c>
      <c r="AE43" s="43">
        <f>IFERROR(SA!AE43/TC!AE43,"")</f>
        <v>0.99852294475987224</v>
      </c>
      <c r="AF43" s="43">
        <f>IFERROR(SA!AF43/TC!AF43,"")</f>
        <v>0.99853043658747387</v>
      </c>
      <c r="AG43" s="44">
        <f>IFERROR(SA!AG43/TC!AG43,"")</f>
        <v>0.99853127806700692</v>
      </c>
      <c r="AH43" s="44">
        <f>IFERROR(SA!AH43/TC!AH43,"")</f>
        <v>0.99852698978867249</v>
      </c>
      <c r="AI43" s="44">
        <f>IFERROR(SA!AI43/TC!AI43,"")</f>
        <v>0.99861288315798102</v>
      </c>
      <c r="AJ43" s="44">
        <f>IFERROR(SA!AJ43/TC!AJ43,"")</f>
        <v>0.9986001536694421</v>
      </c>
      <c r="AK43" s="44">
        <f>IFERROR(SA!AK43/TC!AK43,"")</f>
        <v>0.99775842583527818</v>
      </c>
      <c r="AL43" s="44">
        <f>IFERROR(SA!AL43/TC!AL43,"")</f>
        <v>0.99735811714300526</v>
      </c>
      <c r="AM43" s="44">
        <f>IFERROR(SA!AM43/TC!AM43,"")</f>
        <v>0.99735098858333537</v>
      </c>
      <c r="AN43" s="44">
        <f>IFERROR(SA!AN43/TC!AN43,"")</f>
        <v>0.99739631022052833</v>
      </c>
      <c r="AO43" s="44">
        <f>IFERROR(SA!AO43/TC!AO43,"")</f>
        <v>0.99713697298644022</v>
      </c>
      <c r="AP43" s="44">
        <f>IFERROR(SA!AP43/TC!AP43,"")</f>
        <v>0.99697443691645282</v>
      </c>
      <c r="AQ43" s="44">
        <f>IFERROR(SA!AQ43/TC!AQ43,"")</f>
        <v>0.99697105774072214</v>
      </c>
      <c r="AR43" s="44">
        <f>IFERROR(SA!AR43/TC!AR43,"")</f>
        <v>0.99697807144221284</v>
      </c>
    </row>
    <row r="44" spans="2:44" x14ac:dyDescent="0.25">
      <c r="B44" s="7">
        <v>2004</v>
      </c>
      <c r="C44" s="13">
        <v>2</v>
      </c>
      <c r="D44" s="41" t="str">
        <f>IFERROR(SA!D44/TC!D44,"")</f>
        <v/>
      </c>
      <c r="E44" s="41" t="str">
        <f>IFERROR(SA!E44/TC!E44,"")</f>
        <v/>
      </c>
      <c r="F44" s="41">
        <f>IFERROR(SA!F44/TC!F44,"")</f>
        <v>1.0008037194578536</v>
      </c>
      <c r="G44" s="41">
        <f>IFERROR(SA!G44/TC!G44,"")</f>
        <v>1.000679052288429</v>
      </c>
      <c r="H44" s="41">
        <f>IFERROR(SA!H44/TC!H44,"")</f>
        <v>1.0002678171516548</v>
      </c>
      <c r="I44" s="41">
        <f>IFERROR(SA!I44/TC!I44,"")</f>
        <v>1.0004794849012639</v>
      </c>
      <c r="J44" s="41">
        <f>IFERROR(SA!J44/TC!J44,"")</f>
        <v>1.000234182189335</v>
      </c>
      <c r="K44" s="41">
        <f>IFERROR(SA!K44/TC!K44,"")</f>
        <v>0.9996929004165398</v>
      </c>
      <c r="L44" s="41">
        <f>IFERROR(SA!L44/TC!L44,"")</f>
        <v>0.99988109497771516</v>
      </c>
      <c r="M44" s="41">
        <f>IFERROR(SA!M44/TC!M44,"")</f>
        <v>0.999074279362555</v>
      </c>
      <c r="N44" s="41">
        <f>IFERROR(SA!N44/TC!N44,"")</f>
        <v>0.99929635376169434</v>
      </c>
      <c r="O44" s="41">
        <f>IFERROR(SA!O44/TC!O44,"")</f>
        <v>0.99952277598790296</v>
      </c>
      <c r="P44" s="41">
        <f>IFERROR(SA!P44/TC!P44,"")</f>
        <v>0.99968616615234818</v>
      </c>
      <c r="Q44" s="41">
        <f>IFERROR(SA!Q44/TC!Q44,"")</f>
        <v>0.99966299654884438</v>
      </c>
      <c r="R44" s="41">
        <f>IFERROR(SA!R44/TC!R44,"")</f>
        <v>0.99968137679277813</v>
      </c>
      <c r="S44" s="41">
        <f>IFERROR(SA!S44/TC!S44,"")</f>
        <v>0.99932058715524685</v>
      </c>
      <c r="T44" s="41">
        <f>IFERROR(SA!T44/TC!T44,"")</f>
        <v>0.9992556418611177</v>
      </c>
      <c r="U44" s="41">
        <f>IFERROR(SA!U44/TC!U44,"")</f>
        <v>0.99940618413226101</v>
      </c>
      <c r="V44" s="41">
        <f>IFERROR(SA!V44/TC!V44,"")</f>
        <v>0.99936149539758135</v>
      </c>
      <c r="W44" s="41">
        <f>IFERROR(SA!W44/TC!W44,"")</f>
        <v>0.99926586691613339</v>
      </c>
      <c r="X44" s="41">
        <f>IFERROR(SA!X44/TC!X44,"")</f>
        <v>0.9994163377710451</v>
      </c>
      <c r="Y44" s="41">
        <f>IFERROR(SA!Y44/TC!Y44,"")</f>
        <v>0.99947930001930452</v>
      </c>
      <c r="Z44" s="41">
        <f>IFERROR(SA!Z44/TC!Z44,"")</f>
        <v>0.99937261892516294</v>
      </c>
      <c r="AA44" s="41">
        <f>IFERROR(SA!AA44/TC!AA44,"")</f>
        <v>0.99891706577079098</v>
      </c>
      <c r="AB44" s="41">
        <f>IFERROR(SA!AB44/TC!AB44,"")</f>
        <v>0.99900841205811663</v>
      </c>
      <c r="AC44" s="41">
        <f>IFERROR(SA!AC44/TC!AC44,"")</f>
        <v>0.99918744721951158</v>
      </c>
      <c r="AD44" s="41">
        <f>IFERROR(SA!AD44/TC!AD44,"")</f>
        <v>0.99919098734260703</v>
      </c>
      <c r="AE44" s="41">
        <f>IFERROR(SA!AE44/TC!AE44,"")</f>
        <v>0.99937204560186699</v>
      </c>
      <c r="AF44" s="41">
        <f>IFERROR(SA!AF44/TC!AF44,"")</f>
        <v>0.99936655905388372</v>
      </c>
      <c r="AG44" s="42">
        <f>IFERROR(SA!AG44/TC!AG44,"")</f>
        <v>0.99932785757370179</v>
      </c>
      <c r="AH44" s="42">
        <f>IFERROR(SA!AH44/TC!AH44,"")</f>
        <v>0.99932859136738739</v>
      </c>
      <c r="AI44" s="42">
        <f>IFERROR(SA!AI44/TC!AI44,"")</f>
        <v>0.99921021689182277</v>
      </c>
      <c r="AJ44" s="42">
        <f>IFERROR(SA!AJ44/TC!AJ44,"")</f>
        <v>0.99920359817494864</v>
      </c>
      <c r="AK44" s="42">
        <f>IFERROR(SA!AK44/TC!AK44,"")</f>
        <v>0.99986457516515848</v>
      </c>
      <c r="AL44" s="42">
        <f>IFERROR(SA!AL44/TC!AL44,"")</f>
        <v>1.0002205543880294</v>
      </c>
      <c r="AM44" s="42">
        <f>IFERROR(SA!AM44/TC!AM44,"")</f>
        <v>1.0002303453521757</v>
      </c>
      <c r="AN44" s="42">
        <f>IFERROR(SA!AN44/TC!AN44,"")</f>
        <v>1.0002226085265162</v>
      </c>
      <c r="AO44" s="42">
        <f>IFERROR(SA!AO44/TC!AO44,"")</f>
        <v>1.0005486249445603</v>
      </c>
      <c r="AP44" s="42">
        <f>IFERROR(SA!AP44/TC!AP44,"")</f>
        <v>1.0009861455173417</v>
      </c>
      <c r="AQ44" s="42">
        <f>IFERROR(SA!AQ44/TC!AQ44,"")</f>
        <v>1.0009608021181717</v>
      </c>
      <c r="AR44" s="42">
        <f>IFERROR(SA!AR44/TC!AR44,"")</f>
        <v>1.0009654217437278</v>
      </c>
    </row>
    <row r="45" spans="2:44" x14ac:dyDescent="0.25">
      <c r="B45" s="7">
        <v>2004</v>
      </c>
      <c r="C45" s="13">
        <v>3</v>
      </c>
      <c r="D45" s="41" t="str">
        <f>IFERROR(SA!D45/TC!D45,"")</f>
        <v/>
      </c>
      <c r="E45" s="41" t="str">
        <f>IFERROR(SA!E45/TC!E45,"")</f>
        <v/>
      </c>
      <c r="F45" s="41" t="str">
        <f>IFERROR(SA!F45/TC!F45,"")</f>
        <v/>
      </c>
      <c r="G45" s="41">
        <f>IFERROR(SA!G45/TC!G45,"")</f>
        <v>1.0007091247727908</v>
      </c>
      <c r="H45" s="41">
        <f>IFERROR(SA!H45/TC!H45,"")</f>
        <v>1.0006109173350441</v>
      </c>
      <c r="I45" s="41">
        <f>IFERROR(SA!I45/TC!I45,"")</f>
        <v>1.0009512668043909</v>
      </c>
      <c r="J45" s="41">
        <f>IFERROR(SA!J45/TC!J45,"")</f>
        <v>1.0009616882437111</v>
      </c>
      <c r="K45" s="41">
        <f>IFERROR(SA!K45/TC!K45,"")</f>
        <v>1.0033245887356703</v>
      </c>
      <c r="L45" s="41">
        <f>IFERROR(SA!L45/TC!L45,"")</f>
        <v>1.0058604878700592</v>
      </c>
      <c r="M45" s="41">
        <f>IFERROR(SA!M45/TC!M45,"")</f>
        <v>1.0030430144137008</v>
      </c>
      <c r="N45" s="41">
        <f>IFERROR(SA!N45/TC!N45,"")</f>
        <v>1.0030313061108005</v>
      </c>
      <c r="O45" s="41">
        <f>IFERROR(SA!O45/TC!O45,"")</f>
        <v>1.0027663367598794</v>
      </c>
      <c r="P45" s="41">
        <f>IFERROR(SA!P45/TC!P45,"")</f>
        <v>1.0020769851866707</v>
      </c>
      <c r="Q45" s="41">
        <f>IFERROR(SA!Q45/TC!Q45,"")</f>
        <v>1.0019697465548854</v>
      </c>
      <c r="R45" s="41">
        <f>IFERROR(SA!R45/TC!R45,"")</f>
        <v>1.0019299244232212</v>
      </c>
      <c r="S45" s="41">
        <f>IFERROR(SA!S45/TC!S45,"")</f>
        <v>1.0024478282558236</v>
      </c>
      <c r="T45" s="41">
        <f>IFERROR(SA!T45/TC!T45,"")</f>
        <v>1.0026350650893556</v>
      </c>
      <c r="U45" s="41">
        <f>IFERROR(SA!U45/TC!U45,"")</f>
        <v>1.0027031765187433</v>
      </c>
      <c r="V45" s="41">
        <f>IFERROR(SA!V45/TC!V45,"")</f>
        <v>1.0027340697238787</v>
      </c>
      <c r="W45" s="41">
        <f>IFERROR(SA!W45/TC!W45,"")</f>
        <v>1.0028927504355116</v>
      </c>
      <c r="X45" s="41">
        <f>IFERROR(SA!X45/TC!X45,"")</f>
        <v>1.002674548968425</v>
      </c>
      <c r="Y45" s="41">
        <f>IFERROR(SA!Y45/TC!Y45,"")</f>
        <v>1.0027343092923369</v>
      </c>
      <c r="Z45" s="41">
        <f>IFERROR(SA!Z45/TC!Z45,"")</f>
        <v>1.0028593980244622</v>
      </c>
      <c r="AA45" s="41">
        <f>IFERROR(SA!AA45/TC!AA45,"")</f>
        <v>1.0032371755943224</v>
      </c>
      <c r="AB45" s="41">
        <f>IFERROR(SA!AB45/TC!AB45,"")</f>
        <v>1.0032097503726984</v>
      </c>
      <c r="AC45" s="41">
        <f>IFERROR(SA!AC45/TC!AC45,"")</f>
        <v>1.0031534380427936</v>
      </c>
      <c r="AD45" s="41">
        <f>IFERROR(SA!AD45/TC!AD45,"")</f>
        <v>1.0031518416727634</v>
      </c>
      <c r="AE45" s="41">
        <f>IFERROR(SA!AE45/TC!AE45,"")</f>
        <v>1.0029492103161834</v>
      </c>
      <c r="AF45" s="41">
        <f>IFERROR(SA!AF45/TC!AF45,"")</f>
        <v>1.0029512816779791</v>
      </c>
      <c r="AG45" s="42">
        <f>IFERROR(SA!AG45/TC!AG45,"")</f>
        <v>1.0029907476208262</v>
      </c>
      <c r="AH45" s="42">
        <f>IFERROR(SA!AH45/TC!AH45,"")</f>
        <v>1.0029897623836581</v>
      </c>
      <c r="AI45" s="42">
        <f>IFERROR(SA!AI45/TC!AI45,"")</f>
        <v>1.0031501257192048</v>
      </c>
      <c r="AJ45" s="42">
        <f>IFERROR(SA!AJ45/TC!AJ45,"")</f>
        <v>1.0031241602693575</v>
      </c>
      <c r="AK45" s="42">
        <f>IFERROR(SA!AK45/TC!AK45,"")</f>
        <v>1.0028910357927106</v>
      </c>
      <c r="AL45" s="42">
        <f>IFERROR(SA!AL45/TC!AL45,"")</f>
        <v>1.0027386838245194</v>
      </c>
      <c r="AM45" s="42">
        <f>IFERROR(SA!AM45/TC!AM45,"")</f>
        <v>1.0027364131065597</v>
      </c>
      <c r="AN45" s="42">
        <f>IFERROR(SA!AN45/TC!AN45,"")</f>
        <v>1.0027394254599666</v>
      </c>
      <c r="AO45" s="42">
        <f>IFERROR(SA!AO45/TC!AO45,"")</f>
        <v>1.0025668823559462</v>
      </c>
      <c r="AP45" s="42">
        <f>IFERROR(SA!AP45/TC!AP45,"")</f>
        <v>1.0021362124571747</v>
      </c>
      <c r="AQ45" s="42">
        <f>IFERROR(SA!AQ45/TC!AQ45,"")</f>
        <v>1.0021858410390196</v>
      </c>
      <c r="AR45" s="42">
        <f>IFERROR(SA!AR45/TC!AR45,"")</f>
        <v>1.0021785184161143</v>
      </c>
    </row>
    <row r="46" spans="2:44" x14ac:dyDescent="0.25">
      <c r="B46" s="7">
        <v>2004</v>
      </c>
      <c r="C46" s="13">
        <v>4</v>
      </c>
      <c r="D46" s="41" t="str">
        <f>IFERROR(SA!D46/TC!D46,"")</f>
        <v/>
      </c>
      <c r="E46" s="41" t="str">
        <f>IFERROR(SA!E46/TC!E46,"")</f>
        <v/>
      </c>
      <c r="F46" s="41" t="str">
        <f>IFERROR(SA!F46/TC!F46,"")</f>
        <v/>
      </c>
      <c r="G46" s="41" t="str">
        <f>IFERROR(SA!G46/TC!G46,"")</f>
        <v/>
      </c>
      <c r="H46" s="41">
        <f>IFERROR(SA!H46/TC!H46,"")</f>
        <v>1.0002870834000841</v>
      </c>
      <c r="I46" s="41">
        <f>IFERROR(SA!I46/TC!I46,"")</f>
        <v>0.99889253612263174</v>
      </c>
      <c r="J46" s="41">
        <f>IFERROR(SA!J46/TC!J46,"")</f>
        <v>0.99896006625898526</v>
      </c>
      <c r="K46" s="41">
        <f>IFERROR(SA!K46/TC!K46,"")</f>
        <v>0.99882406659760681</v>
      </c>
      <c r="L46" s="41">
        <f>IFERROR(SA!L46/TC!L46,"")</f>
        <v>0.99817366387583861</v>
      </c>
      <c r="M46" s="41">
        <f>IFERROR(SA!M46/TC!M46,"")</f>
        <v>0.99647944210461437</v>
      </c>
      <c r="N46" s="41">
        <f>IFERROR(SA!N46/TC!N46,"")</f>
        <v>0.99650098006723853</v>
      </c>
      <c r="O46" s="41">
        <f>IFERROR(SA!O46/TC!O46,"")</f>
        <v>0.99663797586673974</v>
      </c>
      <c r="P46" s="41">
        <f>IFERROR(SA!P46/TC!P46,"")</f>
        <v>0.99751292329496533</v>
      </c>
      <c r="Q46" s="41">
        <f>IFERROR(SA!Q46/TC!Q46,"")</f>
        <v>0.99781746117930459</v>
      </c>
      <c r="R46" s="41">
        <f>IFERROR(SA!R46/TC!R46,"")</f>
        <v>0.9974565635460837</v>
      </c>
      <c r="S46" s="41">
        <f>IFERROR(SA!S46/TC!S46,"")</f>
        <v>0.99712778074770936</v>
      </c>
      <c r="T46" s="41">
        <f>IFERROR(SA!T46/TC!T46,"")</f>
        <v>0.99684838737364345</v>
      </c>
      <c r="U46" s="41">
        <f>IFERROR(SA!U46/TC!U46,"")</f>
        <v>0.99691922892969109</v>
      </c>
      <c r="V46" s="41">
        <f>IFERROR(SA!V46/TC!V46,"")</f>
        <v>0.9967838926310727</v>
      </c>
      <c r="W46" s="41">
        <f>IFERROR(SA!W46/TC!W46,"")</f>
        <v>0.99667986196609681</v>
      </c>
      <c r="X46" s="41">
        <f>IFERROR(SA!X46/TC!X46,"")</f>
        <v>0.99681289207192858</v>
      </c>
      <c r="Y46" s="41">
        <f>IFERROR(SA!Y46/TC!Y46,"")</f>
        <v>0.99669044440437504</v>
      </c>
      <c r="Z46" s="41">
        <f>IFERROR(SA!Z46/TC!Z46,"")</f>
        <v>0.99664982231052013</v>
      </c>
      <c r="AA46" s="41">
        <f>IFERROR(SA!AA46/TC!AA46,"")</f>
        <v>0.99651501208796112</v>
      </c>
      <c r="AB46" s="41">
        <f>IFERROR(SA!AB46/TC!AB46,"")</f>
        <v>0.99657044006117146</v>
      </c>
      <c r="AC46" s="41">
        <f>IFERROR(SA!AC46/TC!AC46,"")</f>
        <v>0.99651296066240225</v>
      </c>
      <c r="AD46" s="41">
        <f>IFERROR(SA!AD46/TC!AD46,"")</f>
        <v>0.99650393985918939</v>
      </c>
      <c r="AE46" s="41">
        <f>IFERROR(SA!AE46/TC!AE46,"")</f>
        <v>0.99655595817270193</v>
      </c>
      <c r="AF46" s="41">
        <f>IFERROR(SA!AF46/TC!AF46,"")</f>
        <v>0.99655667310964202</v>
      </c>
      <c r="AG46" s="42">
        <f>IFERROR(SA!AG46/TC!AG46,"")</f>
        <v>0.99655077908037537</v>
      </c>
      <c r="AH46" s="42">
        <f>IFERROR(SA!AH46/TC!AH46,"")</f>
        <v>0.99655686540723476</v>
      </c>
      <c r="AI46" s="42">
        <f>IFERROR(SA!AI46/TC!AI46,"")</f>
        <v>0.99646870358903694</v>
      </c>
      <c r="AJ46" s="42">
        <f>IFERROR(SA!AJ46/TC!AJ46,"")</f>
        <v>0.99656571697338237</v>
      </c>
      <c r="AK46" s="42">
        <f>IFERROR(SA!AK46/TC!AK46,"")</f>
        <v>0.99636600352567284</v>
      </c>
      <c r="AL46" s="42">
        <f>IFERROR(SA!AL46/TC!AL46,"")</f>
        <v>0.99633794028928246</v>
      </c>
      <c r="AM46" s="42">
        <f>IFERROR(SA!AM46/TC!AM46,"")</f>
        <v>0.99632846409739795</v>
      </c>
      <c r="AN46" s="42">
        <f>IFERROR(SA!AN46/TC!AN46,"")</f>
        <v>0.99628660439130323</v>
      </c>
      <c r="AO46" s="42">
        <f>IFERROR(SA!AO46/TC!AO46,"")</f>
        <v>0.99621442598143395</v>
      </c>
      <c r="AP46" s="42">
        <f>IFERROR(SA!AP46/TC!AP46,"")</f>
        <v>0.99634719038665887</v>
      </c>
      <c r="AQ46" s="42">
        <f>IFERROR(SA!AQ46/TC!AQ46,"")</f>
        <v>0.99630005605696093</v>
      </c>
      <c r="AR46" s="42">
        <f>IFERROR(SA!AR46/TC!AR46,"")</f>
        <v>0.99629523751474436</v>
      </c>
    </row>
    <row r="47" spans="2:44" x14ac:dyDescent="0.25">
      <c r="B47" s="15">
        <v>2005</v>
      </c>
      <c r="C47" s="16">
        <v>1</v>
      </c>
      <c r="D47" s="43" t="str">
        <f>IFERROR(SA!D47/TC!D47,"")</f>
        <v/>
      </c>
      <c r="E47" s="43" t="str">
        <f>IFERROR(SA!E47/TC!E47,"")</f>
        <v/>
      </c>
      <c r="F47" s="43" t="str">
        <f>IFERROR(SA!F47/TC!F47,"")</f>
        <v/>
      </c>
      <c r="G47" s="43" t="str">
        <f>IFERROR(SA!G47/TC!G47,"")</f>
        <v/>
      </c>
      <c r="H47" s="43" t="str">
        <f>IFERROR(SA!H47/TC!H47,"")</f>
        <v/>
      </c>
      <c r="I47" s="43">
        <f>IFERROR(SA!I47/TC!I47,"")</f>
        <v>1.0006815440421459</v>
      </c>
      <c r="J47" s="43">
        <f>IFERROR(SA!J47/TC!J47,"")</f>
        <v>1.0007774555947588</v>
      </c>
      <c r="K47" s="43">
        <f>IFERROR(SA!K47/TC!K47,"")</f>
        <v>1.0006561987988856</v>
      </c>
      <c r="L47" s="43">
        <f>IFERROR(SA!L47/TC!L47,"")</f>
        <v>1.0010240229670275</v>
      </c>
      <c r="M47" s="43">
        <f>IFERROR(SA!M47/TC!M47,"")</f>
        <v>1.0023007520275875</v>
      </c>
      <c r="N47" s="43">
        <f>IFERROR(SA!N47/TC!N47,"")</f>
        <v>1.0019977922941408</v>
      </c>
      <c r="O47" s="43">
        <f>IFERROR(SA!O47/TC!O47,"")</f>
        <v>1.0018578822072703</v>
      </c>
      <c r="P47" s="43">
        <f>IFERROR(SA!P47/TC!P47,"")</f>
        <v>1.0013793212769806</v>
      </c>
      <c r="Q47" s="43">
        <f>IFERROR(SA!Q47/TC!Q47,"")</f>
        <v>1.0011157211941173</v>
      </c>
      <c r="R47" s="43">
        <f>IFERROR(SA!R47/TC!R47,"")</f>
        <v>1.0018635229617592</v>
      </c>
      <c r="S47" s="43">
        <f>IFERROR(SA!S47/TC!S47,"")</f>
        <v>1.0019373544618302</v>
      </c>
      <c r="T47" s="43">
        <f>IFERROR(SA!T47/TC!T47,"")</f>
        <v>1.0020381378722909</v>
      </c>
      <c r="U47" s="43">
        <f>IFERROR(SA!U47/TC!U47,"")</f>
        <v>1.0017500940647186</v>
      </c>
      <c r="V47" s="43">
        <f>IFERROR(SA!V47/TC!V47,"")</f>
        <v>1.0021476298111325</v>
      </c>
      <c r="W47" s="43">
        <f>IFERROR(SA!W47/TC!W47,"")</f>
        <v>1.0022565206942649</v>
      </c>
      <c r="X47" s="43">
        <f>IFERROR(SA!X47/TC!X47,"")</f>
        <v>1.0021576370122536</v>
      </c>
      <c r="Y47" s="43">
        <f>IFERROR(SA!Y47/TC!Y47,"")</f>
        <v>1.0022872033571786</v>
      </c>
      <c r="Z47" s="43">
        <f>IFERROR(SA!Z47/TC!Z47,"")</f>
        <v>1.0022832825055894</v>
      </c>
      <c r="AA47" s="43">
        <f>IFERROR(SA!AA47/TC!AA47,"")</f>
        <v>1.0024741050016206</v>
      </c>
      <c r="AB47" s="43">
        <f>IFERROR(SA!AB47/TC!AB47,"")</f>
        <v>1.0023539098750245</v>
      </c>
      <c r="AC47" s="43">
        <f>IFERROR(SA!AC47/TC!AC47,"")</f>
        <v>1.0023323426270139</v>
      </c>
      <c r="AD47" s="43">
        <f>IFERROR(SA!AD47/TC!AD47,"")</f>
        <v>1.0023470442104208</v>
      </c>
      <c r="AE47" s="43">
        <f>IFERROR(SA!AE47/TC!AE47,"")</f>
        <v>1.0023998997914816</v>
      </c>
      <c r="AF47" s="43">
        <f>IFERROR(SA!AF47/TC!AF47,"")</f>
        <v>1.002393175411241</v>
      </c>
      <c r="AG47" s="44">
        <f>IFERROR(SA!AG47/TC!AG47,"")</f>
        <v>1.0024004138234561</v>
      </c>
      <c r="AH47" s="44">
        <f>IFERROR(SA!AH47/TC!AH47,"")</f>
        <v>1.0023853442102011</v>
      </c>
      <c r="AI47" s="44">
        <f>IFERROR(SA!AI47/TC!AI47,"")</f>
        <v>1.0023804008760844</v>
      </c>
      <c r="AJ47" s="44">
        <f>IFERROR(SA!AJ47/TC!AJ47,"")</f>
        <v>1.0022944364925523</v>
      </c>
      <c r="AK47" s="44">
        <f>IFERROR(SA!AK47/TC!AK47,"")</f>
        <v>1.0027058108506572</v>
      </c>
      <c r="AL47" s="44">
        <f>IFERROR(SA!AL47/TC!AL47,"")</f>
        <v>1.0028441951817779</v>
      </c>
      <c r="AM47" s="44">
        <f>IFERROR(SA!AM47/TC!AM47,"")</f>
        <v>1.0028551057134585</v>
      </c>
      <c r="AN47" s="44">
        <f>IFERROR(SA!AN47/TC!AN47,"")</f>
        <v>1.0028967177256503</v>
      </c>
      <c r="AO47" s="44">
        <f>IFERROR(SA!AO47/TC!AO47,"")</f>
        <v>1.0031496757695522</v>
      </c>
      <c r="AP47" s="44">
        <f>IFERROR(SA!AP47/TC!AP47,"")</f>
        <v>1.00334423628814</v>
      </c>
      <c r="AQ47" s="44">
        <f>IFERROR(SA!AQ47/TC!AQ47,"")</f>
        <v>1.0032870011073662</v>
      </c>
      <c r="AR47" s="44">
        <f>IFERROR(SA!AR47/TC!AR47,"")</f>
        <v>1.0033014206980548</v>
      </c>
    </row>
    <row r="48" spans="2:44" x14ac:dyDescent="0.25">
      <c r="B48" s="7">
        <v>2005</v>
      </c>
      <c r="C48" s="13">
        <v>2</v>
      </c>
      <c r="D48" s="41" t="str">
        <f>IFERROR(SA!D48/TC!D48,"")</f>
        <v/>
      </c>
      <c r="E48" s="41" t="str">
        <f>IFERROR(SA!E48/TC!E48,"")</f>
        <v/>
      </c>
      <c r="F48" s="41" t="str">
        <f>IFERROR(SA!F48/TC!F48,"")</f>
        <v/>
      </c>
      <c r="G48" s="41" t="str">
        <f>IFERROR(SA!G48/TC!G48,"")</f>
        <v/>
      </c>
      <c r="H48" s="41" t="str">
        <f>IFERROR(SA!H48/TC!H48,"")</f>
        <v/>
      </c>
      <c r="I48" s="41" t="str">
        <f>IFERROR(SA!I48/TC!I48,"")</f>
        <v/>
      </c>
      <c r="J48" s="41">
        <f>IFERROR(SA!J48/TC!J48,"")</f>
        <v>0.99956926632587528</v>
      </c>
      <c r="K48" s="41">
        <f>IFERROR(SA!K48/TC!K48,"")</f>
        <v>1.0003890587337698</v>
      </c>
      <c r="L48" s="41">
        <f>IFERROR(SA!L48/TC!L48,"")</f>
        <v>1.0003800635962512</v>
      </c>
      <c r="M48" s="41">
        <f>IFERROR(SA!M48/TC!M48,"")</f>
        <v>1.0002625587963561</v>
      </c>
      <c r="N48" s="41">
        <f>IFERROR(SA!N48/TC!N48,"")</f>
        <v>1.0006075161481438</v>
      </c>
      <c r="O48" s="41">
        <f>IFERROR(SA!O48/TC!O48,"")</f>
        <v>1.0009546078978819</v>
      </c>
      <c r="P48" s="41">
        <f>IFERROR(SA!P48/TC!P48,"")</f>
        <v>1.0011189187393663</v>
      </c>
      <c r="Q48" s="41">
        <f>IFERROR(SA!Q48/TC!Q48,"")</f>
        <v>1.0010876298205689</v>
      </c>
      <c r="R48" s="41">
        <f>IFERROR(SA!R48/TC!R48,"")</f>
        <v>1.0009210120497316</v>
      </c>
      <c r="S48" s="41">
        <f>IFERROR(SA!S48/TC!S48,"")</f>
        <v>1.0007782928857456</v>
      </c>
      <c r="T48" s="41">
        <f>IFERROR(SA!T48/TC!T48,"")</f>
        <v>1.0007853826459765</v>
      </c>
      <c r="U48" s="41">
        <f>IFERROR(SA!U48/TC!U48,"")</f>
        <v>1.0010184666302502</v>
      </c>
      <c r="V48" s="41">
        <f>IFERROR(SA!V48/TC!V48,"")</f>
        <v>1.000458892152448</v>
      </c>
      <c r="W48" s="41">
        <f>IFERROR(SA!W48/TC!W48,"")</f>
        <v>1.0002170239666961</v>
      </c>
      <c r="X48" s="41">
        <f>IFERROR(SA!X48/TC!X48,"")</f>
        <v>1.0004703600520948</v>
      </c>
      <c r="Y48" s="41">
        <f>IFERROR(SA!Y48/TC!Y48,"")</f>
        <v>1.0003750505225748</v>
      </c>
      <c r="Z48" s="41">
        <f>IFERROR(SA!Z48/TC!Z48,"")</f>
        <v>1.0003104333147106</v>
      </c>
      <c r="AA48" s="41">
        <f>IFERROR(SA!AA48/TC!AA48,"")</f>
        <v>0.99976449416474134</v>
      </c>
      <c r="AB48" s="41">
        <f>IFERROR(SA!AB48/TC!AB48,"")</f>
        <v>0.99989213547316103</v>
      </c>
      <c r="AC48" s="41">
        <f>IFERROR(SA!AC48/TC!AC48,"")</f>
        <v>1.0000843870921978</v>
      </c>
      <c r="AD48" s="41">
        <f>IFERROR(SA!AD48/TC!AD48,"")</f>
        <v>1.0000800002929908</v>
      </c>
      <c r="AE48" s="41">
        <f>IFERROR(SA!AE48/TC!AE48,"")</f>
        <v>1.0001507090489492</v>
      </c>
      <c r="AF48" s="41">
        <f>IFERROR(SA!AF48/TC!AF48,"")</f>
        <v>1.0001639777895208</v>
      </c>
      <c r="AG48" s="42">
        <f>IFERROR(SA!AG48/TC!AG48,"")</f>
        <v>1.0000925821445592</v>
      </c>
      <c r="AH48" s="42">
        <f>IFERROR(SA!AH48/TC!AH48,"")</f>
        <v>1.0001134975059891</v>
      </c>
      <c r="AI48" s="42">
        <f>IFERROR(SA!AI48/TC!AI48,"")</f>
        <v>1.0001070471179476</v>
      </c>
      <c r="AJ48" s="42">
        <f>IFERROR(SA!AJ48/TC!AJ48,"")</f>
        <v>1.0000758341456606</v>
      </c>
      <c r="AK48" s="42">
        <f>IFERROR(SA!AK48/TC!AK48,"")</f>
        <v>0.99987245255043367</v>
      </c>
      <c r="AL48" s="42">
        <f>IFERROR(SA!AL48/TC!AL48,"")</f>
        <v>0.99978081245917039</v>
      </c>
      <c r="AM48" s="42">
        <f>IFERROR(SA!AM48/TC!AM48,"")</f>
        <v>0.9997840268755479</v>
      </c>
      <c r="AN48" s="42">
        <f>IFERROR(SA!AN48/TC!AN48,"")</f>
        <v>0.99980948136853831</v>
      </c>
      <c r="AO48" s="42">
        <f>IFERROR(SA!AO48/TC!AO48,"")</f>
        <v>0.99963239831724349</v>
      </c>
      <c r="AP48" s="42">
        <f>IFERROR(SA!AP48/TC!AP48,"")</f>
        <v>0.99946386940562348</v>
      </c>
      <c r="AQ48" s="42">
        <f>IFERROR(SA!AQ48/TC!AQ48,"")</f>
        <v>0.99965519271900982</v>
      </c>
      <c r="AR48" s="42">
        <f>IFERROR(SA!AR48/TC!AR48,"")</f>
        <v>0.99964954412584905</v>
      </c>
    </row>
    <row r="49" spans="2:44" x14ac:dyDescent="0.25">
      <c r="B49" s="7">
        <v>2005</v>
      </c>
      <c r="C49" s="13">
        <v>3</v>
      </c>
      <c r="D49" s="41" t="str">
        <f>IFERROR(SA!D49/TC!D49,"")</f>
        <v/>
      </c>
      <c r="E49" s="41" t="str">
        <f>IFERROR(SA!E49/TC!E49,"")</f>
        <v/>
      </c>
      <c r="F49" s="41" t="str">
        <f>IFERROR(SA!F49/TC!F49,"")</f>
        <v/>
      </c>
      <c r="G49" s="41" t="str">
        <f>IFERROR(SA!G49/TC!G49,"")</f>
        <v/>
      </c>
      <c r="H49" s="41" t="str">
        <f>IFERROR(SA!H49/TC!H49,"")</f>
        <v/>
      </c>
      <c r="I49" s="41" t="str">
        <f>IFERROR(SA!I49/TC!I49,"")</f>
        <v/>
      </c>
      <c r="J49" s="41" t="str">
        <f>IFERROR(SA!J49/TC!J49,"")</f>
        <v/>
      </c>
      <c r="K49" s="41">
        <f>IFERROR(SA!K49/TC!K49,"")</f>
        <v>0.99936945127411059</v>
      </c>
      <c r="L49" s="41">
        <f>IFERROR(SA!L49/TC!L49,"")</f>
        <v>0.99863865914407712</v>
      </c>
      <c r="M49" s="41">
        <f>IFERROR(SA!M49/TC!M49,"")</f>
        <v>0.99772723904437832</v>
      </c>
      <c r="N49" s="41">
        <f>IFERROR(SA!N49/TC!N49,"")</f>
        <v>0.99758356789813951</v>
      </c>
      <c r="O49" s="41">
        <f>IFERROR(SA!O49/TC!O49,"")</f>
        <v>0.99723146588617761</v>
      </c>
      <c r="P49" s="41">
        <f>IFERROR(SA!P49/TC!P49,"")</f>
        <v>0.99736696226848154</v>
      </c>
      <c r="Q49" s="41">
        <f>IFERROR(SA!Q49/TC!Q49,"")</f>
        <v>0.99767601843829723</v>
      </c>
      <c r="R49" s="41">
        <f>IFERROR(SA!R49/TC!R49,"")</f>
        <v>0.99644829990256789</v>
      </c>
      <c r="S49" s="41">
        <f>IFERROR(SA!S49/TC!S49,"")</f>
        <v>0.99652758495566618</v>
      </c>
      <c r="T49" s="41">
        <f>IFERROR(SA!T49/TC!T49,"")</f>
        <v>0.99671561877497505</v>
      </c>
      <c r="U49" s="41">
        <f>IFERROR(SA!U49/TC!U49,"")</f>
        <v>0.99665223570717709</v>
      </c>
      <c r="V49" s="41">
        <f>IFERROR(SA!V49/TC!V49,"")</f>
        <v>0.99703428119123816</v>
      </c>
      <c r="W49" s="41">
        <f>IFERROR(SA!W49/TC!W49,"")</f>
        <v>0.99732335490171087</v>
      </c>
      <c r="X49" s="41">
        <f>IFERROR(SA!X49/TC!X49,"")</f>
        <v>0.99696521923256687</v>
      </c>
      <c r="Y49" s="41">
        <f>IFERROR(SA!Y49/TC!Y49,"")</f>
        <v>0.99702038087706191</v>
      </c>
      <c r="Z49" s="41">
        <f>IFERROR(SA!Z49/TC!Z49,"")</f>
        <v>0.99715269436317777</v>
      </c>
      <c r="AA49" s="41">
        <f>IFERROR(SA!AA49/TC!AA49,"")</f>
        <v>0.9978193813919557</v>
      </c>
      <c r="AB49" s="41">
        <f>IFERROR(SA!AB49/TC!AB49,"")</f>
        <v>0.99779014591659254</v>
      </c>
      <c r="AC49" s="41">
        <f>IFERROR(SA!AC49/TC!AC49,"")</f>
        <v>0.99753996237627141</v>
      </c>
      <c r="AD49" s="41">
        <f>IFERROR(SA!AD49/TC!AD49,"")</f>
        <v>0.99752560964555259</v>
      </c>
      <c r="AE49" s="41">
        <f>IFERROR(SA!AE49/TC!AE49,"")</f>
        <v>0.9973069843548843</v>
      </c>
      <c r="AF49" s="41">
        <f>IFERROR(SA!AF49/TC!AF49,"")</f>
        <v>0.99729265870957295</v>
      </c>
      <c r="AG49" s="42">
        <f>IFERROR(SA!AG49/TC!AG49,"")</f>
        <v>0.9974119269950662</v>
      </c>
      <c r="AH49" s="42">
        <f>IFERROR(SA!AH49/TC!AH49,"")</f>
        <v>0.99739719860969089</v>
      </c>
      <c r="AI49" s="42">
        <f>IFERROR(SA!AI49/TC!AI49,"")</f>
        <v>0.99745329556821805</v>
      </c>
      <c r="AJ49" s="42">
        <f>IFERROR(SA!AJ49/TC!AJ49,"")</f>
        <v>0.99760207305818926</v>
      </c>
      <c r="AK49" s="42">
        <f>IFERROR(SA!AK49/TC!AK49,"")</f>
        <v>0.99749218523099148</v>
      </c>
      <c r="AL49" s="42">
        <f>IFERROR(SA!AL49/TC!AL49,"")</f>
        <v>0.99750180523832732</v>
      </c>
      <c r="AM49" s="42">
        <f>IFERROR(SA!AM49/TC!AM49,"")</f>
        <v>0.9974840909578232</v>
      </c>
      <c r="AN49" s="42">
        <f>IFERROR(SA!AN49/TC!AN49,"")</f>
        <v>0.99738655302473511</v>
      </c>
      <c r="AO49" s="42">
        <f>IFERROR(SA!AO49/TC!AO49,"")</f>
        <v>0.99736834718962708</v>
      </c>
      <c r="AP49" s="42">
        <f>IFERROR(SA!AP49/TC!AP49,"")</f>
        <v>0.99730388864298003</v>
      </c>
      <c r="AQ49" s="42">
        <f>IFERROR(SA!AQ49/TC!AQ49,"")</f>
        <v>0.99707388226653981</v>
      </c>
      <c r="AR49" s="42">
        <f>IFERROR(SA!AR49/TC!AR49,"")</f>
        <v>0.99706583515580538</v>
      </c>
    </row>
    <row r="50" spans="2:44" x14ac:dyDescent="0.25">
      <c r="B50" s="7">
        <v>2005</v>
      </c>
      <c r="C50" s="13">
        <v>4</v>
      </c>
      <c r="D50" s="41" t="str">
        <f>IFERROR(SA!D50/TC!D50,"")</f>
        <v/>
      </c>
      <c r="E50" s="41" t="str">
        <f>IFERROR(SA!E50/TC!E50,"")</f>
        <v/>
      </c>
      <c r="F50" s="41" t="str">
        <f>IFERROR(SA!F50/TC!F50,"")</f>
        <v/>
      </c>
      <c r="G50" s="41" t="str">
        <f>IFERROR(SA!G50/TC!G50,"")</f>
        <v/>
      </c>
      <c r="H50" s="41" t="str">
        <f>IFERROR(SA!H50/TC!H50,"")</f>
        <v/>
      </c>
      <c r="I50" s="41" t="str">
        <f>IFERROR(SA!I50/TC!I50,"")</f>
        <v/>
      </c>
      <c r="J50" s="41" t="str">
        <f>IFERROR(SA!J50/TC!J50,"")</f>
        <v/>
      </c>
      <c r="K50" s="41" t="str">
        <f>IFERROR(SA!K50/TC!K50,"")</f>
        <v/>
      </c>
      <c r="L50" s="41">
        <f>IFERROR(SA!L50/TC!L50,"")</f>
        <v>1.0009440313708129</v>
      </c>
      <c r="M50" s="41">
        <f>IFERROR(SA!M50/TC!M50,"")</f>
        <v>1.00301828811142</v>
      </c>
      <c r="N50" s="41">
        <f>IFERROR(SA!N50/TC!N50,"")</f>
        <v>1.0029176183251833</v>
      </c>
      <c r="O50" s="41">
        <f>IFERROR(SA!O50/TC!O50,"")</f>
        <v>1.0031399237258316</v>
      </c>
      <c r="P50" s="41">
        <f>IFERROR(SA!P50/TC!P50,"")</f>
        <v>1.0075709226353127</v>
      </c>
      <c r="Q50" s="41">
        <f>IFERROR(SA!Q50/TC!Q50,"")</f>
        <v>1.0095596277901235</v>
      </c>
      <c r="R50" s="41">
        <f>IFERROR(SA!R50/TC!R50,"")</f>
        <v>1.0050300568945536</v>
      </c>
      <c r="S50" s="41">
        <f>IFERROR(SA!S50/TC!S50,"")</f>
        <v>1.0039341689699706</v>
      </c>
      <c r="T50" s="41">
        <f>IFERROR(SA!T50/TC!T50,"")</f>
        <v>1.0034325733397005</v>
      </c>
      <c r="U50" s="41">
        <f>IFERROR(SA!U50/TC!U50,"")</f>
        <v>1.0035913889106294</v>
      </c>
      <c r="V50" s="41">
        <f>IFERROR(SA!V50/TC!V50,"")</f>
        <v>1.0034478306406951</v>
      </c>
      <c r="W50" s="41">
        <f>IFERROR(SA!W50/TC!W50,"")</f>
        <v>1.0032603351187435</v>
      </c>
      <c r="X50" s="41">
        <f>IFERROR(SA!X50/TC!X50,"")</f>
        <v>1.0035045038270338</v>
      </c>
      <c r="Y50" s="41">
        <f>IFERROR(SA!Y50/TC!Y50,"")</f>
        <v>1.0034209234355775</v>
      </c>
      <c r="Z50" s="41">
        <f>IFERROR(SA!Z50/TC!Z50,"")</f>
        <v>1.0032565496174606</v>
      </c>
      <c r="AA50" s="41">
        <f>IFERROR(SA!AA50/TC!AA50,"")</f>
        <v>1.0029754460810563</v>
      </c>
      <c r="AB50" s="41">
        <f>IFERROR(SA!AB50/TC!AB50,"")</f>
        <v>1.0027907288029376</v>
      </c>
      <c r="AC50" s="41">
        <f>IFERROR(SA!AC50/TC!AC50,"")</f>
        <v>1.0029482927101783</v>
      </c>
      <c r="AD50" s="41">
        <f>IFERROR(SA!AD50/TC!AD50,"")</f>
        <v>1.0028991727190995</v>
      </c>
      <c r="AE50" s="41">
        <f>IFERROR(SA!AE50/TC!AE50,"")</f>
        <v>1.0030749549065816</v>
      </c>
      <c r="AF50" s="41">
        <f>IFERROR(SA!AF50/TC!AF50,"")</f>
        <v>1.0030818526156029</v>
      </c>
      <c r="AG50" s="42">
        <f>IFERROR(SA!AG50/TC!AG50,"")</f>
        <v>1.0029854329226191</v>
      </c>
      <c r="AH50" s="42">
        <f>IFERROR(SA!AH50/TC!AH50,"")</f>
        <v>1.0029844433426702</v>
      </c>
      <c r="AI50" s="42">
        <f>IFERROR(SA!AI50/TC!AI50,"")</f>
        <v>1.0029414203155165</v>
      </c>
      <c r="AJ50" s="42">
        <f>IFERROR(SA!AJ50/TC!AJ50,"")</f>
        <v>1.0027608705618858</v>
      </c>
      <c r="AK50" s="42">
        <f>IFERROR(SA!AK50/TC!AK50,"")</f>
        <v>1.0028930736013404</v>
      </c>
      <c r="AL50" s="42">
        <f>IFERROR(SA!AL50/TC!AL50,"")</f>
        <v>1.0028331342768284</v>
      </c>
      <c r="AM50" s="42">
        <f>IFERROR(SA!AM50/TC!AM50,"")</f>
        <v>1.0028516995525218</v>
      </c>
      <c r="AN50" s="42">
        <f>IFERROR(SA!AN50/TC!AN50,"")</f>
        <v>1.0029727585163495</v>
      </c>
      <c r="AO50" s="42">
        <f>IFERROR(SA!AO50/TC!AO50,"")</f>
        <v>1.0030538049491073</v>
      </c>
      <c r="AP50" s="42">
        <f>IFERROR(SA!AP50/TC!AP50,"")</f>
        <v>1.0032043813895173</v>
      </c>
      <c r="AQ50" s="42">
        <f>IFERROR(SA!AQ50/TC!AQ50,"")</f>
        <v>1.0033682724050224</v>
      </c>
      <c r="AR50" s="42">
        <f>IFERROR(SA!AR50/TC!AR50,"")</f>
        <v>1.0033773283815406</v>
      </c>
    </row>
    <row r="51" spans="2:44" x14ac:dyDescent="0.25">
      <c r="B51" s="15">
        <v>2006</v>
      </c>
      <c r="C51" s="16">
        <v>1</v>
      </c>
      <c r="D51" s="43" t="str">
        <f>IFERROR(SA!D51/TC!D51,"")</f>
        <v/>
      </c>
      <c r="E51" s="43" t="str">
        <f>IFERROR(SA!E51/TC!E51,"")</f>
        <v/>
      </c>
      <c r="F51" s="43" t="str">
        <f>IFERROR(SA!F51/TC!F51,"")</f>
        <v/>
      </c>
      <c r="G51" s="43" t="str">
        <f>IFERROR(SA!G51/TC!G51,"")</f>
        <v/>
      </c>
      <c r="H51" s="43" t="str">
        <f>IFERROR(SA!H51/TC!H51,"")</f>
        <v/>
      </c>
      <c r="I51" s="43" t="str">
        <f>IFERROR(SA!I51/TC!I51,"")</f>
        <v/>
      </c>
      <c r="J51" s="43" t="str">
        <f>IFERROR(SA!J51/TC!J51,"")</f>
        <v/>
      </c>
      <c r="K51" s="43" t="str">
        <f>IFERROR(SA!K51/TC!K51,"")</f>
        <v/>
      </c>
      <c r="L51" s="43" t="str">
        <f>IFERROR(SA!L51/TC!L51,"")</f>
        <v/>
      </c>
      <c r="M51" s="43">
        <f>IFERROR(SA!M51/TC!M51,"")</f>
        <v>0.99759374372942144</v>
      </c>
      <c r="N51" s="43">
        <f>IFERROR(SA!N51/TC!N51,"")</f>
        <v>0.99811308700489698</v>
      </c>
      <c r="O51" s="43">
        <f>IFERROR(SA!O51/TC!O51,"")</f>
        <v>0.99826422866284636</v>
      </c>
      <c r="P51" s="43">
        <f>IFERROR(SA!P51/TC!P51,"")</f>
        <v>0.99891057809548778</v>
      </c>
      <c r="Q51" s="43">
        <f>IFERROR(SA!Q51/TC!Q51,"")</f>
        <v>0.9986677098761555</v>
      </c>
      <c r="R51" s="43">
        <f>IFERROR(SA!R51/TC!R51,"")</f>
        <v>0.99967947241633837</v>
      </c>
      <c r="S51" s="43">
        <f>IFERROR(SA!S51/TC!S51,"")</f>
        <v>0.99921112170726378</v>
      </c>
      <c r="T51" s="43">
        <f>IFERROR(SA!T51/TC!T51,"")</f>
        <v>0.99933193521294905</v>
      </c>
      <c r="U51" s="43">
        <f>IFERROR(SA!U51/TC!U51,"")</f>
        <v>0.99895980293227304</v>
      </c>
      <c r="V51" s="43">
        <f>IFERROR(SA!V51/TC!V51,"")</f>
        <v>0.9990950996564546</v>
      </c>
      <c r="W51" s="43">
        <f>IFERROR(SA!W51/TC!W51,"")</f>
        <v>0.99916829557165765</v>
      </c>
      <c r="X51" s="43">
        <f>IFERROR(SA!X51/TC!X51,"")</f>
        <v>0.99915416907325927</v>
      </c>
      <c r="Y51" s="43">
        <f>IFERROR(SA!Y51/TC!Y51,"")</f>
        <v>0.99923721218408579</v>
      </c>
      <c r="Z51" s="43">
        <f>IFERROR(SA!Z51/TC!Z51,"")</f>
        <v>0.99935476041384641</v>
      </c>
      <c r="AA51" s="43">
        <f>IFERROR(SA!AA51/TC!AA51,"")</f>
        <v>0.99908420272650356</v>
      </c>
      <c r="AB51" s="43">
        <f>IFERROR(SA!AB51/TC!AB51,"")</f>
        <v>0.99940435733746313</v>
      </c>
      <c r="AC51" s="43">
        <f>IFERROR(SA!AC51/TC!AC51,"")</f>
        <v>0.99962387718737655</v>
      </c>
      <c r="AD51" s="43">
        <f>IFERROR(SA!AD51/TC!AD51,"")</f>
        <v>0.99961002951621614</v>
      </c>
      <c r="AE51" s="43">
        <f>IFERROR(SA!AE51/TC!AE51,"")</f>
        <v>0.99960381093375161</v>
      </c>
      <c r="AF51" s="43">
        <f>IFERROR(SA!AF51/TC!AF51,"")</f>
        <v>0.99960989192972938</v>
      </c>
      <c r="AG51" s="44">
        <f>IFERROR(SA!AG51/TC!AG51,"")</f>
        <v>0.99962939389329664</v>
      </c>
      <c r="AH51" s="44">
        <f>IFERROR(SA!AH51/TC!AH51,"")</f>
        <v>0.99964255673064917</v>
      </c>
      <c r="AI51" s="44">
        <f>IFERROR(SA!AI51/TC!AI51,"")</f>
        <v>0.99962401466483986</v>
      </c>
      <c r="AJ51" s="44">
        <f>IFERROR(SA!AJ51/TC!AJ51,"")</f>
        <v>0.99973598423531351</v>
      </c>
      <c r="AK51" s="44">
        <f>IFERROR(SA!AK51/TC!AK51,"")</f>
        <v>0.999755143761339</v>
      </c>
      <c r="AL51" s="44">
        <f>IFERROR(SA!AL51/TC!AL51,"")</f>
        <v>0.99989354627133753</v>
      </c>
      <c r="AM51" s="44">
        <f>IFERROR(SA!AM51/TC!AM51,"")</f>
        <v>0.99988444123874654</v>
      </c>
      <c r="AN51" s="44">
        <f>IFERROR(SA!AN51/TC!AN51,"")</f>
        <v>0.99979656321166566</v>
      </c>
      <c r="AO51" s="44">
        <f>IFERROR(SA!AO51/TC!AO51,"")</f>
        <v>0.99975941727214357</v>
      </c>
      <c r="AP51" s="44">
        <f>IFERROR(SA!AP51/TC!AP51,"")</f>
        <v>0.9996655771113625</v>
      </c>
      <c r="AQ51" s="44">
        <f>IFERROR(SA!AQ51/TC!AQ51,"")</f>
        <v>0.99963786670190657</v>
      </c>
      <c r="AR51" s="44">
        <f>IFERROR(SA!AR51/TC!AR51,"")</f>
        <v>0.99963384812827227</v>
      </c>
    </row>
    <row r="52" spans="2:44" x14ac:dyDescent="0.25">
      <c r="B52" s="7">
        <v>2006</v>
      </c>
      <c r="C52" s="13">
        <v>2</v>
      </c>
      <c r="D52" s="41" t="str">
        <f>IFERROR(SA!D52/TC!D52,"")</f>
        <v/>
      </c>
      <c r="E52" s="41" t="str">
        <f>IFERROR(SA!E52/TC!E52,"")</f>
        <v/>
      </c>
      <c r="F52" s="41" t="str">
        <f>IFERROR(SA!F52/TC!F52,"")</f>
        <v/>
      </c>
      <c r="G52" s="41" t="str">
        <f>IFERROR(SA!G52/TC!G52,"")</f>
        <v/>
      </c>
      <c r="H52" s="41" t="str">
        <f>IFERROR(SA!H52/TC!H52,"")</f>
        <v/>
      </c>
      <c r="I52" s="41" t="str">
        <f>IFERROR(SA!I52/TC!I52,"")</f>
        <v/>
      </c>
      <c r="J52" s="41" t="str">
        <f>IFERROR(SA!J52/TC!J52,"")</f>
        <v/>
      </c>
      <c r="K52" s="41" t="str">
        <f>IFERROR(SA!K52/TC!K52,"")</f>
        <v/>
      </c>
      <c r="L52" s="41" t="str">
        <f>IFERROR(SA!L52/TC!L52,"")</f>
        <v/>
      </c>
      <c r="M52" s="41" t="str">
        <f>IFERROR(SA!M52/TC!M52,"")</f>
        <v/>
      </c>
      <c r="N52" s="41">
        <f>IFERROR(SA!N52/TC!N52,"")</f>
        <v>1.000222618489756</v>
      </c>
      <c r="O52" s="41">
        <f>IFERROR(SA!O52/TC!O52,"")</f>
        <v>0.9998039971168643</v>
      </c>
      <c r="P52" s="41">
        <f>IFERROR(SA!P52/TC!P52,"")</f>
        <v>0.99942047889211383</v>
      </c>
      <c r="Q52" s="41">
        <f>IFERROR(SA!Q52/TC!Q52,"")</f>
        <v>0.99949902553182746</v>
      </c>
      <c r="R52" s="41">
        <f>IFERROR(SA!R52/TC!R52,"")</f>
        <v>0.99771082798832478</v>
      </c>
      <c r="S52" s="41">
        <f>IFERROR(SA!S52/TC!S52,"")</f>
        <v>0.99772751335684839</v>
      </c>
      <c r="T52" s="41">
        <f>IFERROR(SA!T52/TC!T52,"")</f>
        <v>0.99737943883312907</v>
      </c>
      <c r="U52" s="41">
        <f>IFERROR(SA!U52/TC!U52,"")</f>
        <v>0.99767870603065556</v>
      </c>
      <c r="V52" s="41">
        <f>IFERROR(SA!V52/TC!V52,"")</f>
        <v>0.99756573608479238</v>
      </c>
      <c r="W52" s="41">
        <f>IFERROR(SA!W52/TC!W52,"")</f>
        <v>0.99766817091155124</v>
      </c>
      <c r="X52" s="41">
        <f>IFERROR(SA!X52/TC!X52,"")</f>
        <v>0.99737872286850371</v>
      </c>
      <c r="Y52" s="41">
        <f>IFERROR(SA!Y52/TC!Y52,"")</f>
        <v>0.99759172479684366</v>
      </c>
      <c r="Z52" s="41">
        <f>IFERROR(SA!Z52/TC!Z52,"")</f>
        <v>0.9978542767260532</v>
      </c>
      <c r="AA52" s="41">
        <f>IFERROR(SA!AA52/TC!AA52,"")</f>
        <v>0.99613539565598752</v>
      </c>
      <c r="AB52" s="41">
        <f>IFERROR(SA!AB52/TC!AB52,"")</f>
        <v>0.99749023161409411</v>
      </c>
      <c r="AC52" s="41">
        <f>IFERROR(SA!AC52/TC!AC52,"")</f>
        <v>0.99798522169241033</v>
      </c>
      <c r="AD52" s="41">
        <f>IFERROR(SA!AD52/TC!AD52,"")</f>
        <v>0.99797753075842532</v>
      </c>
      <c r="AE52" s="41">
        <f>IFERROR(SA!AE52/TC!AE52,"")</f>
        <v>0.99778543524110619</v>
      </c>
      <c r="AF52" s="41">
        <f>IFERROR(SA!AF52/TC!AF52,"")</f>
        <v>0.99777820335138123</v>
      </c>
      <c r="AG52" s="42">
        <f>IFERROR(SA!AG52/TC!AG52,"")</f>
        <v>0.99786651698410256</v>
      </c>
      <c r="AH52" s="42">
        <f>IFERROR(SA!AH52/TC!AH52,"")</f>
        <v>0.99785396667144277</v>
      </c>
      <c r="AI52" s="42">
        <f>IFERROR(SA!AI52/TC!AI52,"")</f>
        <v>0.9979552860857096</v>
      </c>
      <c r="AJ52" s="42">
        <f>IFERROR(SA!AJ52/TC!AJ52,"")</f>
        <v>0.99793130719051315</v>
      </c>
      <c r="AK52" s="42">
        <f>IFERROR(SA!AK52/TC!AK52,"")</f>
        <v>0.99783889083279664</v>
      </c>
      <c r="AL52" s="42">
        <f>IFERROR(SA!AL52/TC!AL52,"")</f>
        <v>0.99778672436707871</v>
      </c>
      <c r="AM52" s="42">
        <f>IFERROR(SA!AM52/TC!AM52,"")</f>
        <v>0.99779000742646484</v>
      </c>
      <c r="AN52" s="42">
        <f>IFERROR(SA!AN52/TC!AN52,"")</f>
        <v>0.99782869225084647</v>
      </c>
      <c r="AO52" s="42">
        <f>IFERROR(SA!AO52/TC!AO52,"")</f>
        <v>0.99778300364704742</v>
      </c>
      <c r="AP52" s="42">
        <f>IFERROR(SA!AP52/TC!AP52,"")</f>
        <v>0.99777474277868061</v>
      </c>
      <c r="AQ52" s="42">
        <f>IFERROR(SA!AQ52/TC!AQ52,"")</f>
        <v>0.99770873165984464</v>
      </c>
      <c r="AR52" s="42">
        <f>IFERROR(SA!AR52/TC!AR52,"")</f>
        <v>0.99770259139849404</v>
      </c>
    </row>
    <row r="53" spans="2:44" x14ac:dyDescent="0.25">
      <c r="B53" s="7">
        <v>2006</v>
      </c>
      <c r="C53" s="13">
        <v>3</v>
      </c>
      <c r="D53" s="41" t="str">
        <f>IFERROR(SA!D53/TC!D53,"")</f>
        <v/>
      </c>
      <c r="E53" s="41" t="str">
        <f>IFERROR(SA!E53/TC!E53,"")</f>
        <v/>
      </c>
      <c r="F53" s="41" t="str">
        <f>IFERROR(SA!F53/TC!F53,"")</f>
        <v/>
      </c>
      <c r="G53" s="41" t="str">
        <f>IFERROR(SA!G53/TC!G53,"")</f>
        <v/>
      </c>
      <c r="H53" s="41" t="str">
        <f>IFERROR(SA!H53/TC!H53,"")</f>
        <v/>
      </c>
      <c r="I53" s="41" t="str">
        <f>IFERROR(SA!I53/TC!I53,"")</f>
        <v/>
      </c>
      <c r="J53" s="41" t="str">
        <f>IFERROR(SA!J53/TC!J53,"")</f>
        <v/>
      </c>
      <c r="K53" s="41" t="str">
        <f>IFERROR(SA!K53/TC!K53,"")</f>
        <v/>
      </c>
      <c r="L53" s="41" t="str">
        <f>IFERROR(SA!L53/TC!L53,"")</f>
        <v/>
      </c>
      <c r="M53" s="41" t="str">
        <f>IFERROR(SA!M53/TC!M53,"")</f>
        <v/>
      </c>
      <c r="N53" s="41" t="str">
        <f>IFERROR(SA!N53/TC!N53,"")</f>
        <v/>
      </c>
      <c r="O53" s="41">
        <f>IFERROR(SA!O53/TC!O53,"")</f>
        <v>1.000703117475968</v>
      </c>
      <c r="P53" s="41">
        <f>IFERROR(SA!P53/TC!P53,"")</f>
        <v>1.0014706117074785</v>
      </c>
      <c r="Q53" s="41">
        <f>IFERROR(SA!Q53/TC!Q53,"")</f>
        <v>1.0014987460315321</v>
      </c>
      <c r="R53" s="41">
        <f>IFERROR(SA!R53/TC!R53,"")</f>
        <v>1.0027233955430868</v>
      </c>
      <c r="S53" s="41">
        <f>IFERROR(SA!S53/TC!S53,"")</f>
        <v>1.0043076334847096</v>
      </c>
      <c r="T53" s="41">
        <f>IFERROR(SA!T53/TC!T53,"")</f>
        <v>1.0071829997456669</v>
      </c>
      <c r="U53" s="41">
        <f>IFERROR(SA!U53/TC!U53,"")</f>
        <v>1.0066554652611024</v>
      </c>
      <c r="V53" s="41">
        <f>IFERROR(SA!V53/TC!V53,"")</f>
        <v>1.0074981650544297</v>
      </c>
      <c r="W53" s="41">
        <f>IFERROR(SA!W53/TC!W53,"")</f>
        <v>1.0088734831884858</v>
      </c>
      <c r="X53" s="41">
        <f>IFERROR(SA!X53/TC!X53,"")</f>
        <v>1.0068477760922281</v>
      </c>
      <c r="Y53" s="41">
        <f>IFERROR(SA!Y53/TC!Y53,"")</f>
        <v>1.0090854516717307</v>
      </c>
      <c r="Z53" s="41">
        <f>IFERROR(SA!Z53/TC!Z53,"")</f>
        <v>1.0108639157644685</v>
      </c>
      <c r="AA53" s="41">
        <f>IFERROR(SA!AA53/TC!AA53,"")</f>
        <v>1.0124564754108447</v>
      </c>
      <c r="AB53" s="41">
        <f>IFERROR(SA!AB53/TC!AB53,"")</f>
        <v>1.013037038165739</v>
      </c>
      <c r="AC53" s="41">
        <f>IFERROR(SA!AC53/TC!AC53,"")</f>
        <v>1.0133100241976074</v>
      </c>
      <c r="AD53" s="41">
        <f>IFERROR(SA!AD53/TC!AD53,"")</f>
        <v>1.0132127914338291</v>
      </c>
      <c r="AE53" s="41">
        <f>IFERROR(SA!AE53/TC!AE53,"")</f>
        <v>1.012414073663124</v>
      </c>
      <c r="AF53" s="41">
        <f>IFERROR(SA!AF53/TC!AF53,"")</f>
        <v>1.012442394672471</v>
      </c>
      <c r="AG53" s="42">
        <f>IFERROR(SA!AG53/TC!AG53,"")</f>
        <v>1.0127941762309975</v>
      </c>
      <c r="AH53" s="42">
        <f>IFERROR(SA!AH53/TC!AH53,"")</f>
        <v>1.0127717062146973</v>
      </c>
      <c r="AI53" s="42">
        <f>IFERROR(SA!AI53/TC!AI53,"")</f>
        <v>1.0131393517698764</v>
      </c>
      <c r="AJ53" s="42">
        <f>IFERROR(SA!AJ53/TC!AJ53,"")</f>
        <v>1.0129059522130457</v>
      </c>
      <c r="AK53" s="42">
        <f>IFERROR(SA!AK53/TC!AK53,"")</f>
        <v>1.0137305595790416</v>
      </c>
      <c r="AL53" s="42">
        <f>IFERROR(SA!AL53/TC!AL53,"")</f>
        <v>1.0135348258721351</v>
      </c>
      <c r="AM53" s="42">
        <f>IFERROR(SA!AM53/TC!AM53,"")</f>
        <v>1.0135563491820632</v>
      </c>
      <c r="AN53" s="42">
        <f>IFERROR(SA!AN53/TC!AN53,"")</f>
        <v>1.0136274217365495</v>
      </c>
      <c r="AO53" s="42">
        <f>IFERROR(SA!AO53/TC!AO53,"")</f>
        <v>1.0130780331791418</v>
      </c>
      <c r="AP53" s="42">
        <f>IFERROR(SA!AP53/TC!AP53,"")</f>
        <v>1.0125479765826901</v>
      </c>
      <c r="AQ53" s="42">
        <f>IFERROR(SA!AQ53/TC!AQ53,"")</f>
        <v>1.012958764045089</v>
      </c>
      <c r="AR53" s="42">
        <f>IFERROR(SA!AR53/TC!AR53,"")</f>
        <v>1.0128568006080809</v>
      </c>
    </row>
    <row r="54" spans="2:44" x14ac:dyDescent="0.25">
      <c r="B54" s="7">
        <v>2006</v>
      </c>
      <c r="C54" s="13">
        <v>4</v>
      </c>
      <c r="D54" s="41" t="str">
        <f>IFERROR(SA!D54/TC!D54,"")</f>
        <v/>
      </c>
      <c r="E54" s="41" t="str">
        <f>IFERROR(SA!E54/TC!E54,"")</f>
        <v/>
      </c>
      <c r="F54" s="41" t="str">
        <f>IFERROR(SA!F54/TC!F54,"")</f>
        <v/>
      </c>
      <c r="G54" s="41" t="str">
        <f>IFERROR(SA!G54/TC!G54,"")</f>
        <v/>
      </c>
      <c r="H54" s="41" t="str">
        <f>IFERROR(SA!H54/TC!H54,"")</f>
        <v/>
      </c>
      <c r="I54" s="41" t="str">
        <f>IFERROR(SA!I54/TC!I54,"")</f>
        <v/>
      </c>
      <c r="J54" s="41" t="str">
        <f>IFERROR(SA!J54/TC!J54,"")</f>
        <v/>
      </c>
      <c r="K54" s="41" t="str">
        <f>IFERROR(SA!K54/TC!K54,"")</f>
        <v/>
      </c>
      <c r="L54" s="41" t="str">
        <f>IFERROR(SA!L54/TC!L54,"")</f>
        <v/>
      </c>
      <c r="M54" s="41" t="str">
        <f>IFERROR(SA!M54/TC!M54,"")</f>
        <v/>
      </c>
      <c r="N54" s="41" t="str">
        <f>IFERROR(SA!N54/TC!N54,"")</f>
        <v/>
      </c>
      <c r="O54" s="41" t="str">
        <f>IFERROR(SA!O54/TC!O54,"")</f>
        <v/>
      </c>
      <c r="P54" s="41">
        <f>IFERROR(SA!P54/TC!P54,"")</f>
        <v>0.99901795194330867</v>
      </c>
      <c r="Q54" s="41">
        <f>IFERROR(SA!Q54/TC!Q54,"")</f>
        <v>0.99864352224153841</v>
      </c>
      <c r="R54" s="41">
        <f>IFERROR(SA!R54/TC!R54,"")</f>
        <v>0.9985469793541385</v>
      </c>
      <c r="S54" s="41">
        <f>IFERROR(SA!S54/TC!S54,"")</f>
        <v>0.99811972858795261</v>
      </c>
      <c r="T54" s="41">
        <f>IFERROR(SA!T54/TC!T54,"")</f>
        <v>0.99717053155125879</v>
      </c>
      <c r="U54" s="41">
        <f>IFERROR(SA!U54/TC!U54,"")</f>
        <v>0.99745204199793436</v>
      </c>
      <c r="V54" s="41">
        <f>IFERROR(SA!V54/TC!V54,"")</f>
        <v>0.99753780323216512</v>
      </c>
      <c r="W54" s="41">
        <f>IFERROR(SA!W54/TC!W54,"")</f>
        <v>0.99780633118690754</v>
      </c>
      <c r="X54" s="41">
        <f>IFERROR(SA!X54/TC!X54,"")</f>
        <v>0.9974960572175785</v>
      </c>
      <c r="Y54" s="41">
        <f>IFERROR(SA!Y54/TC!Y54,"")</f>
        <v>0.99764963365700454</v>
      </c>
      <c r="Z54" s="41">
        <f>IFERROR(SA!Z54/TC!Z54,"")</f>
        <v>0.99809534628720742</v>
      </c>
      <c r="AA54" s="41">
        <f>IFERROR(SA!AA54/TC!AA54,"")</f>
        <v>0.99873108377576425</v>
      </c>
      <c r="AB54" s="41">
        <f>IFERROR(SA!AB54/TC!AB54,"")</f>
        <v>0.99870107541768327</v>
      </c>
      <c r="AC54" s="41">
        <f>IFERROR(SA!AC54/TC!AC54,"")</f>
        <v>0.99865367654981407</v>
      </c>
      <c r="AD54" s="41">
        <f>IFERROR(SA!AD54/TC!AD54,"")</f>
        <v>0.99861201373839514</v>
      </c>
      <c r="AE54" s="41">
        <f>IFERROR(SA!AE54/TC!AE54,"")</f>
        <v>0.99836251593352821</v>
      </c>
      <c r="AF54" s="41">
        <f>IFERROR(SA!AF54/TC!AF54,"")</f>
        <v>0.99836820847668428</v>
      </c>
      <c r="AG54" s="42">
        <f>IFERROR(SA!AG54/TC!AG54,"")</f>
        <v>0.99845385047082225</v>
      </c>
      <c r="AH54" s="42">
        <f>IFERROR(SA!AH54/TC!AH54,"")</f>
        <v>0.99844182745509047</v>
      </c>
      <c r="AI54" s="42">
        <f>IFERROR(SA!AI54/TC!AI54,"")</f>
        <v>0.99854783162983785</v>
      </c>
      <c r="AJ54" s="42">
        <f>IFERROR(SA!AJ54/TC!AJ54,"")</f>
        <v>0.99845072748408359</v>
      </c>
      <c r="AK54" s="42">
        <f>IFERROR(SA!AK54/TC!AK54,"")</f>
        <v>0.99860135077936518</v>
      </c>
      <c r="AL54" s="42">
        <f>IFERROR(SA!AL54/TC!AL54,"")</f>
        <v>0.99846544336291532</v>
      </c>
      <c r="AM54" s="42">
        <f>IFERROR(SA!AM54/TC!AM54,"")</f>
        <v>0.99847563015961249</v>
      </c>
      <c r="AN54" s="42">
        <f>IFERROR(SA!AN54/TC!AN54,"")</f>
        <v>0.99854285756041872</v>
      </c>
      <c r="AO54" s="42">
        <f>IFERROR(SA!AO54/TC!AO54,"")</f>
        <v>0.99843100795266559</v>
      </c>
      <c r="AP54" s="42">
        <f>IFERROR(SA!AP54/TC!AP54,"")</f>
        <v>0.99837636253249462</v>
      </c>
      <c r="AQ54" s="42">
        <f>IFERROR(SA!AQ54/TC!AQ54,"")</f>
        <v>0.99847083080902754</v>
      </c>
      <c r="AR54" s="42">
        <f>IFERROR(SA!AR54/TC!AR54,"")</f>
        <v>0.99844613959938289</v>
      </c>
    </row>
    <row r="55" spans="2:44" x14ac:dyDescent="0.25">
      <c r="B55" s="15">
        <v>2007</v>
      </c>
      <c r="C55" s="16">
        <v>1</v>
      </c>
      <c r="D55" s="43" t="str">
        <f>IFERROR(SA!D55/TC!D55,"")</f>
        <v/>
      </c>
      <c r="E55" s="43" t="str">
        <f>IFERROR(SA!E55/TC!E55,"")</f>
        <v/>
      </c>
      <c r="F55" s="43" t="str">
        <f>IFERROR(SA!F55/TC!F55,"")</f>
        <v/>
      </c>
      <c r="G55" s="43" t="str">
        <f>IFERROR(SA!G55/TC!G55,"")</f>
        <v/>
      </c>
      <c r="H55" s="43" t="str">
        <f>IFERROR(SA!H55/TC!H55,"")</f>
        <v/>
      </c>
      <c r="I55" s="43" t="str">
        <f>IFERROR(SA!I55/TC!I55,"")</f>
        <v/>
      </c>
      <c r="J55" s="43" t="str">
        <f>IFERROR(SA!J55/TC!J55,"")</f>
        <v/>
      </c>
      <c r="K55" s="43" t="str">
        <f>IFERROR(SA!K55/TC!K55,"")</f>
        <v/>
      </c>
      <c r="L55" s="43" t="str">
        <f>IFERROR(SA!L55/TC!L55,"")</f>
        <v/>
      </c>
      <c r="M55" s="43" t="str">
        <f>IFERROR(SA!M55/TC!M55,"")</f>
        <v/>
      </c>
      <c r="N55" s="43" t="str">
        <f>IFERROR(SA!N55/TC!N55,"")</f>
        <v/>
      </c>
      <c r="O55" s="43" t="str">
        <f>IFERROR(SA!O55/TC!O55,"")</f>
        <v/>
      </c>
      <c r="P55" s="43" t="str">
        <f>IFERROR(SA!P55/TC!P55,"")</f>
        <v/>
      </c>
      <c r="Q55" s="43">
        <f>IFERROR(SA!Q55/TC!Q55,"")</f>
        <v>1.0006702335431477</v>
      </c>
      <c r="R55" s="43">
        <f>IFERROR(SA!R55/TC!R55,"")</f>
        <v>0.9987963860247725</v>
      </c>
      <c r="S55" s="43">
        <f>IFERROR(SA!S55/TC!S55,"")</f>
        <v>0.99958225862550842</v>
      </c>
      <c r="T55" s="43">
        <f>IFERROR(SA!T55/TC!T55,"")</f>
        <v>0.99944871163117488</v>
      </c>
      <c r="U55" s="43">
        <f>IFERROR(SA!U55/TC!U55,"")</f>
        <v>0.99974787237929941</v>
      </c>
      <c r="V55" s="43">
        <f>IFERROR(SA!V55/TC!V55,"")</f>
        <v>0.99973853538046387</v>
      </c>
      <c r="W55" s="43">
        <f>IFERROR(SA!W55/TC!W55,"")</f>
        <v>0.99950270047483603</v>
      </c>
      <c r="X55" s="43">
        <f>IFERROR(SA!X55/TC!X55,"")</f>
        <v>0.99978452899187298</v>
      </c>
      <c r="Y55" s="43">
        <f>IFERROR(SA!Y55/TC!Y55,"")</f>
        <v>0.99975664426993471</v>
      </c>
      <c r="Z55" s="43">
        <f>IFERROR(SA!Z55/TC!Z55,"")</f>
        <v>0.99974614465157663</v>
      </c>
      <c r="AA55" s="43">
        <f>IFERROR(SA!AA55/TC!AA55,"")</f>
        <v>0.99935568820173915</v>
      </c>
      <c r="AB55" s="43">
        <f>IFERROR(SA!AB55/TC!AB55,"")</f>
        <v>0.9990937531577937</v>
      </c>
      <c r="AC55" s="43">
        <f>IFERROR(SA!AC55/TC!AC55,"")</f>
        <v>0.99922302713924704</v>
      </c>
      <c r="AD55" s="43">
        <f>IFERROR(SA!AD55/TC!AD55,"")</f>
        <v>0.99920756465026361</v>
      </c>
      <c r="AE55" s="43">
        <f>IFERROR(SA!AE55/TC!AE55,"")</f>
        <v>0.99921581940448945</v>
      </c>
      <c r="AF55" s="43">
        <f>IFERROR(SA!AF55/TC!AF55,"")</f>
        <v>0.99923587548591231</v>
      </c>
      <c r="AG55" s="44">
        <f>IFERROR(SA!AG55/TC!AG55,"")</f>
        <v>0.99923859223671552</v>
      </c>
      <c r="AH55" s="44">
        <f>IFERROR(SA!AH55/TC!AH55,"")</f>
        <v>0.99925708054234808</v>
      </c>
      <c r="AI55" s="44">
        <f>IFERROR(SA!AI55/TC!AI55,"")</f>
        <v>0.9992552795003582</v>
      </c>
      <c r="AJ55" s="44">
        <f>IFERROR(SA!AJ55/TC!AJ55,"")</f>
        <v>0.99935693987027785</v>
      </c>
      <c r="AK55" s="44">
        <f>IFERROR(SA!AK55/TC!AK55,"")</f>
        <v>0.99945630487653359</v>
      </c>
      <c r="AL55" s="44">
        <f>IFERROR(SA!AL55/TC!AL55,"")</f>
        <v>0.99958562068162427</v>
      </c>
      <c r="AM55" s="44">
        <f>IFERROR(SA!AM55/TC!AM55,"")</f>
        <v>0.9995789099208674</v>
      </c>
      <c r="AN55" s="44">
        <f>IFERROR(SA!AN55/TC!AN55,"")</f>
        <v>0.99949596641211291</v>
      </c>
      <c r="AO55" s="44">
        <f>IFERROR(SA!AO55/TC!AO55,"")</f>
        <v>0.99944689975924139</v>
      </c>
      <c r="AP55" s="44">
        <f>IFERROR(SA!AP55/TC!AP55,"")</f>
        <v>0.99936487102740268</v>
      </c>
      <c r="AQ55" s="44">
        <f>IFERROR(SA!AQ55/TC!AQ55,"")</f>
        <v>0.99938129878183457</v>
      </c>
      <c r="AR55" s="44">
        <f>IFERROR(SA!AR55/TC!AR55,"")</f>
        <v>0.99935384900723623</v>
      </c>
    </row>
    <row r="56" spans="2:44" x14ac:dyDescent="0.25">
      <c r="B56" s="7">
        <v>2007</v>
      </c>
      <c r="C56" s="13">
        <v>2</v>
      </c>
      <c r="D56" s="41" t="str">
        <f>IFERROR(SA!D56/TC!D56,"")</f>
        <v/>
      </c>
      <c r="E56" s="41" t="str">
        <f>IFERROR(SA!E56/TC!E56,"")</f>
        <v/>
      </c>
      <c r="F56" s="41" t="str">
        <f>IFERROR(SA!F56/TC!F56,"")</f>
        <v/>
      </c>
      <c r="G56" s="41" t="str">
        <f>IFERROR(SA!G56/TC!G56,"")</f>
        <v/>
      </c>
      <c r="H56" s="41" t="str">
        <f>IFERROR(SA!H56/TC!H56,"")</f>
        <v/>
      </c>
      <c r="I56" s="41" t="str">
        <f>IFERROR(SA!I56/TC!I56,"")</f>
        <v/>
      </c>
      <c r="J56" s="41" t="str">
        <f>IFERROR(SA!J56/TC!J56,"")</f>
        <v/>
      </c>
      <c r="K56" s="41" t="str">
        <f>IFERROR(SA!K56/TC!K56,"")</f>
        <v/>
      </c>
      <c r="L56" s="41" t="str">
        <f>IFERROR(SA!L56/TC!L56,"")</f>
        <v/>
      </c>
      <c r="M56" s="41" t="str">
        <f>IFERROR(SA!M56/TC!M56,"")</f>
        <v/>
      </c>
      <c r="N56" s="41" t="str">
        <f>IFERROR(SA!N56/TC!N56,"")</f>
        <v/>
      </c>
      <c r="O56" s="41" t="str">
        <f>IFERROR(SA!O56/TC!O56,"")</f>
        <v/>
      </c>
      <c r="P56" s="41" t="str">
        <f>IFERROR(SA!P56/TC!P56,"")</f>
        <v/>
      </c>
      <c r="Q56" s="41" t="str">
        <f>IFERROR(SA!Q56/TC!Q56,"")</f>
        <v/>
      </c>
      <c r="R56" s="41">
        <f>IFERROR(SA!R56/TC!R56,"")</f>
        <v>1.004378035239718</v>
      </c>
      <c r="S56" s="41">
        <f>IFERROR(SA!S56/TC!S56,"")</f>
        <v>1.0089952158396862</v>
      </c>
      <c r="T56" s="41">
        <f>IFERROR(SA!T56/TC!T56,"")</f>
        <v>1.0054113919553116</v>
      </c>
      <c r="U56" s="41">
        <f>IFERROR(SA!U56/TC!U56,"")</f>
        <v>1.009711428577617</v>
      </c>
      <c r="V56" s="41">
        <f>IFERROR(SA!V56/TC!V56,"")</f>
        <v>1.0082861958206646</v>
      </c>
      <c r="W56" s="41">
        <f>IFERROR(SA!W56/TC!W56,"")</f>
        <v>1.0073355671857755</v>
      </c>
      <c r="X56" s="41">
        <f>IFERROR(SA!X56/TC!X56,"")</f>
        <v>1.0082208246938718</v>
      </c>
      <c r="Y56" s="41">
        <f>IFERROR(SA!Y56/TC!Y56,"")</f>
        <v>1.0067528231814231</v>
      </c>
      <c r="Z56" s="41">
        <f>IFERROR(SA!Z56/TC!Z56,"")</f>
        <v>1.0052117791003474</v>
      </c>
      <c r="AA56" s="41">
        <f>IFERROR(SA!AA56/TC!AA56,"")</f>
        <v>1.002286140556836</v>
      </c>
      <c r="AB56" s="41">
        <f>IFERROR(SA!AB56/TC!AB56,"")</f>
        <v>1.0026841745914341</v>
      </c>
      <c r="AC56" s="41">
        <f>IFERROR(SA!AC56/TC!AC56,"")</f>
        <v>1.0024979840159052</v>
      </c>
      <c r="AD56" s="41">
        <f>IFERROR(SA!AD56/TC!AD56,"")</f>
        <v>1.0025845355058502</v>
      </c>
      <c r="AE56" s="41">
        <f>IFERROR(SA!AE56/TC!AE56,"")</f>
        <v>1.0029100244034699</v>
      </c>
      <c r="AF56" s="41">
        <f>IFERROR(SA!AF56/TC!AF56,"")</f>
        <v>1.002898179348009</v>
      </c>
      <c r="AG56" s="42">
        <f>IFERROR(SA!AG56/TC!AG56,"")</f>
        <v>1.0028612920189484</v>
      </c>
      <c r="AH56" s="42">
        <f>IFERROR(SA!AH56/TC!AH56,"")</f>
        <v>1.0028550093559532</v>
      </c>
      <c r="AI56" s="42">
        <f>IFERROR(SA!AI56/TC!AI56,"")</f>
        <v>1.0027566422994756</v>
      </c>
      <c r="AJ56" s="42">
        <f>IFERROR(SA!AJ56/TC!AJ56,"")</f>
        <v>1.0026880912348879</v>
      </c>
      <c r="AK56" s="42">
        <f>IFERROR(SA!AK56/TC!AK56,"")</f>
        <v>1.0022603958396339</v>
      </c>
      <c r="AL56" s="42">
        <f>IFERROR(SA!AL56/TC!AL56,"")</f>
        <v>1.0022261651619713</v>
      </c>
      <c r="AM56" s="42">
        <f>IFERROR(SA!AM56/TC!AM56,"")</f>
        <v>1.0022304733878857</v>
      </c>
      <c r="AN56" s="42">
        <f>IFERROR(SA!AN56/TC!AN56,"")</f>
        <v>1.0022900541341455</v>
      </c>
      <c r="AO56" s="42">
        <f>IFERROR(SA!AO56/TC!AO56,"")</f>
        <v>1.0025329340725355</v>
      </c>
      <c r="AP56" s="42">
        <f>IFERROR(SA!AP56/TC!AP56,"")</f>
        <v>1.0027200147610718</v>
      </c>
      <c r="AQ56" s="42">
        <f>IFERROR(SA!AQ56/TC!AQ56,"")</f>
        <v>1.0024444352321316</v>
      </c>
      <c r="AR56" s="42">
        <f>IFERROR(SA!AR56/TC!AR56,"")</f>
        <v>1.0025597811338742</v>
      </c>
    </row>
    <row r="57" spans="2:44" x14ac:dyDescent="0.25">
      <c r="B57" s="7">
        <v>2007</v>
      </c>
      <c r="C57" s="13">
        <v>3</v>
      </c>
      <c r="D57" s="41" t="str">
        <f>IFERROR(SA!D57/TC!D57,"")</f>
        <v/>
      </c>
      <c r="E57" s="41" t="str">
        <f>IFERROR(SA!E57/TC!E57,"")</f>
        <v/>
      </c>
      <c r="F57" s="41" t="str">
        <f>IFERROR(SA!F57/TC!F57,"")</f>
        <v/>
      </c>
      <c r="G57" s="41" t="str">
        <f>IFERROR(SA!G57/TC!G57,"")</f>
        <v/>
      </c>
      <c r="H57" s="41" t="str">
        <f>IFERROR(SA!H57/TC!H57,"")</f>
        <v/>
      </c>
      <c r="I57" s="41" t="str">
        <f>IFERROR(SA!I57/TC!I57,"")</f>
        <v/>
      </c>
      <c r="J57" s="41" t="str">
        <f>IFERROR(SA!J57/TC!J57,"")</f>
        <v/>
      </c>
      <c r="K57" s="41" t="str">
        <f>IFERROR(SA!K57/TC!K57,"")</f>
        <v/>
      </c>
      <c r="L57" s="41" t="str">
        <f>IFERROR(SA!L57/TC!L57,"")</f>
        <v/>
      </c>
      <c r="M57" s="41" t="str">
        <f>IFERROR(SA!M57/TC!M57,"")</f>
        <v/>
      </c>
      <c r="N57" s="41" t="str">
        <f>IFERROR(SA!N57/TC!N57,"")</f>
        <v/>
      </c>
      <c r="O57" s="41" t="str">
        <f>IFERROR(SA!O57/TC!O57,"")</f>
        <v/>
      </c>
      <c r="P57" s="41" t="str">
        <f>IFERROR(SA!P57/TC!P57,"")</f>
        <v/>
      </c>
      <c r="Q57" s="41" t="str">
        <f>IFERROR(SA!Q57/TC!Q57,"")</f>
        <v/>
      </c>
      <c r="R57" s="41" t="str">
        <f>IFERROR(SA!R57/TC!R57,"")</f>
        <v/>
      </c>
      <c r="S57" s="41">
        <f>IFERROR(SA!S57/TC!S57,"")</f>
        <v>0.99901680408015292</v>
      </c>
      <c r="T57" s="41">
        <f>IFERROR(SA!T57/TC!T57,"")</f>
        <v>0.99407468836614843</v>
      </c>
      <c r="U57" s="41">
        <f>IFERROR(SA!U57/TC!U57,"")</f>
        <v>0.9959618548243967</v>
      </c>
      <c r="V57" s="41">
        <f>IFERROR(SA!V57/TC!V57,"")</f>
        <v>0.99688119284838494</v>
      </c>
      <c r="W57" s="41">
        <f>IFERROR(SA!W57/TC!W57,"")</f>
        <v>0.99746401036267041</v>
      </c>
      <c r="X57" s="41">
        <f>IFERROR(SA!X57/TC!X57,"")</f>
        <v>0.99654098613502184</v>
      </c>
      <c r="Y57" s="41">
        <f>IFERROR(SA!Y57/TC!Y57,"")</f>
        <v>0.99750165098468091</v>
      </c>
      <c r="Z57" s="41">
        <f>IFERROR(SA!Z57/TC!Z57,"")</f>
        <v>0.99726574887801722</v>
      </c>
      <c r="AA57" s="41">
        <f>IFERROR(SA!AA57/TC!AA57,"")</f>
        <v>0.99788069658900347</v>
      </c>
      <c r="AB57" s="41">
        <f>IFERROR(SA!AB57/TC!AB57,"")</f>
        <v>0.9977853828277139</v>
      </c>
      <c r="AC57" s="41">
        <f>IFERROR(SA!AC57/TC!AC57,"")</f>
        <v>0.99795668279695404</v>
      </c>
      <c r="AD57" s="41">
        <f>IFERROR(SA!AD57/TC!AD57,"")</f>
        <v>0.99788187490051738</v>
      </c>
      <c r="AE57" s="41">
        <f>IFERROR(SA!AE57/TC!AE57,"")</f>
        <v>0.99753292922455505</v>
      </c>
      <c r="AF57" s="41">
        <f>IFERROR(SA!AF57/TC!AF57,"")</f>
        <v>0.99748957991808462</v>
      </c>
      <c r="AG57" s="42">
        <f>IFERROR(SA!AG57/TC!AG57,"")</f>
        <v>0.99744621502496722</v>
      </c>
      <c r="AH57" s="42">
        <f>IFERROR(SA!AH57/TC!AH57,"")</f>
        <v>0.99744596769481864</v>
      </c>
      <c r="AI57" s="42">
        <f>IFERROR(SA!AI57/TC!AI57,"")</f>
        <v>0.99757017631128997</v>
      </c>
      <c r="AJ57" s="42">
        <f>IFERROR(SA!AJ57/TC!AJ57,"")</f>
        <v>0.99763510599382976</v>
      </c>
      <c r="AK57" s="42">
        <f>IFERROR(SA!AK57/TC!AK57,"")</f>
        <v>0.9979516069222415</v>
      </c>
      <c r="AL57" s="42">
        <f>IFERROR(SA!AL57/TC!AL57,"")</f>
        <v>0.99788573002751502</v>
      </c>
      <c r="AM57" s="42">
        <f>IFERROR(SA!AM57/TC!AM57,"")</f>
        <v>0.99788728632297297</v>
      </c>
      <c r="AN57" s="42">
        <f>IFERROR(SA!AN57/TC!AN57,"")</f>
        <v>0.99792922995596711</v>
      </c>
      <c r="AO57" s="42">
        <f>IFERROR(SA!AO57/TC!AO57,"")</f>
        <v>0.99766694509032872</v>
      </c>
      <c r="AP57" s="42">
        <f>IFERROR(SA!AP57/TC!AP57,"")</f>
        <v>0.99749311888327108</v>
      </c>
      <c r="AQ57" s="42">
        <f>IFERROR(SA!AQ57/TC!AQ57,"")</f>
        <v>0.99786272053207148</v>
      </c>
      <c r="AR57" s="42">
        <f>IFERROR(SA!AR57/TC!AR57,"")</f>
        <v>0.99772524894555048</v>
      </c>
    </row>
    <row r="58" spans="2:44" x14ac:dyDescent="0.25">
      <c r="B58" s="7">
        <v>2007</v>
      </c>
      <c r="C58" s="13">
        <v>4</v>
      </c>
      <c r="D58" s="41" t="str">
        <f>IFERROR(SA!D58/TC!D58,"")</f>
        <v/>
      </c>
      <c r="E58" s="41" t="str">
        <f>IFERROR(SA!E58/TC!E58,"")</f>
        <v/>
      </c>
      <c r="F58" s="41" t="str">
        <f>IFERROR(SA!F58/TC!F58,"")</f>
        <v/>
      </c>
      <c r="G58" s="41" t="str">
        <f>IFERROR(SA!G58/TC!G58,"")</f>
        <v/>
      </c>
      <c r="H58" s="41" t="str">
        <f>IFERROR(SA!H58/TC!H58,"")</f>
        <v/>
      </c>
      <c r="I58" s="41" t="str">
        <f>IFERROR(SA!I58/TC!I58,"")</f>
        <v/>
      </c>
      <c r="J58" s="41" t="str">
        <f>IFERROR(SA!J58/TC!J58,"")</f>
        <v/>
      </c>
      <c r="K58" s="41" t="str">
        <f>IFERROR(SA!K58/TC!K58,"")</f>
        <v/>
      </c>
      <c r="L58" s="41" t="str">
        <f>IFERROR(SA!L58/TC!L58,"")</f>
        <v/>
      </c>
      <c r="M58" s="41" t="str">
        <f>IFERROR(SA!M58/TC!M58,"")</f>
        <v/>
      </c>
      <c r="N58" s="41" t="str">
        <f>IFERROR(SA!N58/TC!N58,"")</f>
        <v/>
      </c>
      <c r="O58" s="41" t="str">
        <f>IFERROR(SA!O58/TC!O58,"")</f>
        <v/>
      </c>
      <c r="P58" s="41" t="str">
        <f>IFERROR(SA!P58/TC!P58,"")</f>
        <v/>
      </c>
      <c r="Q58" s="41" t="str">
        <f>IFERROR(SA!Q58/TC!Q58,"")</f>
        <v/>
      </c>
      <c r="R58" s="41" t="str">
        <f>IFERROR(SA!R58/TC!R58,"")</f>
        <v/>
      </c>
      <c r="S58" s="41" t="str">
        <f>IFERROR(SA!S58/TC!S58,"")</f>
        <v/>
      </c>
      <c r="T58" s="41">
        <f>IFERROR(SA!T58/TC!T58,"")</f>
        <v>1.0022648785570119</v>
      </c>
      <c r="U58" s="41">
        <f>IFERROR(SA!U58/TC!U58,"")</f>
        <v>1.0013809750840321</v>
      </c>
      <c r="V58" s="41">
        <f>IFERROR(SA!V58/TC!V58,"")</f>
        <v>1.0015208588109663</v>
      </c>
      <c r="W58" s="41">
        <f>IFERROR(SA!W58/TC!W58,"")</f>
        <v>1.0015241259923018</v>
      </c>
      <c r="X58" s="41">
        <f>IFERROR(SA!X58/TC!X58,"")</f>
        <v>1.0017969869130838</v>
      </c>
      <c r="Y58" s="41">
        <f>IFERROR(SA!Y58/TC!Y58,"")</f>
        <v>1.0010852022838304</v>
      </c>
      <c r="Z58" s="41">
        <f>IFERROR(SA!Z58/TC!Z58,"")</f>
        <v>1.0007753050616472</v>
      </c>
      <c r="AA58" s="41">
        <f>IFERROR(SA!AA58/TC!AA58,"")</f>
        <v>1.0006184810869541</v>
      </c>
      <c r="AB58" s="41">
        <f>IFERROR(SA!AB58/TC!AB58,"")</f>
        <v>1.0004800987895386</v>
      </c>
      <c r="AC58" s="41">
        <f>IFERROR(SA!AC58/TC!AC58,"")</f>
        <v>1.0003156709304382</v>
      </c>
      <c r="AD58" s="41">
        <f>IFERROR(SA!AD58/TC!AD58,"")</f>
        <v>1.0003249058602366</v>
      </c>
      <c r="AE58" s="41">
        <f>IFERROR(SA!AE58/TC!AE58,"")</f>
        <v>1.0002748660461835</v>
      </c>
      <c r="AF58" s="41">
        <f>IFERROR(SA!AF58/TC!AF58,"")</f>
        <v>1.0003362434760137</v>
      </c>
      <c r="AG58" s="42">
        <f>IFERROR(SA!AG58/TC!AG58,"")</f>
        <v>1.0005334144077214</v>
      </c>
      <c r="AH58" s="42">
        <f>IFERROR(SA!AH58/TC!AH58,"")</f>
        <v>1.0005039224233463</v>
      </c>
      <c r="AI58" s="42">
        <f>IFERROR(SA!AI58/TC!AI58,"")</f>
        <v>1.0004499779759402</v>
      </c>
      <c r="AJ58" s="42">
        <f>IFERROR(SA!AJ58/TC!AJ58,"")</f>
        <v>1.0003470429973622</v>
      </c>
      <c r="AK58" s="42">
        <f>IFERROR(SA!AK58/TC!AK58,"")</f>
        <v>1.0008569060966341</v>
      </c>
      <c r="AL58" s="42">
        <f>IFERROR(SA!AL58/TC!AL58,"")</f>
        <v>1.001020810095927</v>
      </c>
      <c r="AM58" s="42">
        <f>IFERROR(SA!AM58/TC!AM58,"")</f>
        <v>1.0010045650984947</v>
      </c>
      <c r="AN58" s="42">
        <f>IFERROR(SA!AN58/TC!AN58,"")</f>
        <v>1.0008094682162905</v>
      </c>
      <c r="AO58" s="42">
        <f>IFERROR(SA!AO58/TC!AO58,"")</f>
        <v>1.0008611609629279</v>
      </c>
      <c r="AP58" s="42">
        <f>IFERROR(SA!AP58/TC!AP58,"")</f>
        <v>1.0008653626307464</v>
      </c>
      <c r="AQ58" s="42">
        <f>IFERROR(SA!AQ58/TC!AQ58,"")</f>
        <v>1.0007617966600528</v>
      </c>
      <c r="AR58" s="42">
        <f>IFERROR(SA!AR58/TC!AR58,"")</f>
        <v>1.0008184958389079</v>
      </c>
    </row>
    <row r="59" spans="2:44" x14ac:dyDescent="0.25">
      <c r="B59" s="15">
        <v>2008</v>
      </c>
      <c r="C59" s="16">
        <v>1</v>
      </c>
      <c r="D59" s="43" t="str">
        <f>IFERROR(SA!D59/TC!D59,"")</f>
        <v/>
      </c>
      <c r="E59" s="43" t="str">
        <f>IFERROR(SA!E59/TC!E59,"")</f>
        <v/>
      </c>
      <c r="F59" s="43" t="str">
        <f>IFERROR(SA!F59/TC!F59,"")</f>
        <v/>
      </c>
      <c r="G59" s="43" t="str">
        <f>IFERROR(SA!G59/TC!G59,"")</f>
        <v/>
      </c>
      <c r="H59" s="43" t="str">
        <f>IFERROR(SA!H59/TC!H59,"")</f>
        <v/>
      </c>
      <c r="I59" s="43" t="str">
        <f>IFERROR(SA!I59/TC!I59,"")</f>
        <v/>
      </c>
      <c r="J59" s="43" t="str">
        <f>IFERROR(SA!J59/TC!J59,"")</f>
        <v/>
      </c>
      <c r="K59" s="43" t="str">
        <f>IFERROR(SA!K59/TC!K59,"")</f>
        <v/>
      </c>
      <c r="L59" s="43" t="str">
        <f>IFERROR(SA!L59/TC!L59,"")</f>
        <v/>
      </c>
      <c r="M59" s="43" t="str">
        <f>IFERROR(SA!M59/TC!M59,"")</f>
        <v/>
      </c>
      <c r="N59" s="43" t="str">
        <f>IFERROR(SA!N59/TC!N59,"")</f>
        <v/>
      </c>
      <c r="O59" s="43" t="str">
        <f>IFERROR(SA!O59/TC!O59,"")</f>
        <v/>
      </c>
      <c r="P59" s="43" t="str">
        <f>IFERROR(SA!P59/TC!P59,"")</f>
        <v/>
      </c>
      <c r="Q59" s="43" t="str">
        <f>IFERROR(SA!Q59/TC!Q59,"")</f>
        <v/>
      </c>
      <c r="R59" s="43" t="str">
        <f>IFERROR(SA!R59/TC!R59,"")</f>
        <v/>
      </c>
      <c r="S59" s="43" t="str">
        <f>IFERROR(SA!S59/TC!S59,"")</f>
        <v/>
      </c>
      <c r="T59" s="43" t="str">
        <f>IFERROR(SA!T59/TC!T59,"")</f>
        <v/>
      </c>
      <c r="U59" s="43">
        <f>IFERROR(SA!U59/TC!U59,"")</f>
        <v>0.99972797836977834</v>
      </c>
      <c r="V59" s="43">
        <f>IFERROR(SA!V59/TC!V59,"")</f>
        <v>0.99924381849754695</v>
      </c>
      <c r="W59" s="43">
        <f>IFERROR(SA!W59/TC!W59,"")</f>
        <v>0.99929202283498797</v>
      </c>
      <c r="X59" s="43">
        <f>IFERROR(SA!X59/TC!X59,"")</f>
        <v>0.99904723559143704</v>
      </c>
      <c r="Y59" s="43">
        <f>IFERROR(SA!Y59/TC!Y59,"")</f>
        <v>0.9997632593823006</v>
      </c>
      <c r="Z59" s="43">
        <f>IFERROR(SA!Z59/TC!Z59,"")</f>
        <v>1.000191861291311</v>
      </c>
      <c r="AA59" s="43">
        <f>IFERROR(SA!AA59/TC!AA59,"")</f>
        <v>1.0007732751484457</v>
      </c>
      <c r="AB59" s="43">
        <f>IFERROR(SA!AB59/TC!AB59,"")</f>
        <v>1.0006091899540364</v>
      </c>
      <c r="AC59" s="43">
        <f>IFERROR(SA!AC59/TC!AC59,"")</f>
        <v>1.0006780122030963</v>
      </c>
      <c r="AD59" s="43">
        <f>IFERROR(SA!AD59/TC!AD59,"")</f>
        <v>1.0006299729028116</v>
      </c>
      <c r="AE59" s="43">
        <f>IFERROR(SA!AE59/TC!AE59,"")</f>
        <v>1.0006002683508866</v>
      </c>
      <c r="AF59" s="43">
        <f>IFERROR(SA!AF59/TC!AF59,"")</f>
        <v>1.0005652183180085</v>
      </c>
      <c r="AG59" s="44">
        <f>IFERROR(SA!AG59/TC!AG59,"")</f>
        <v>1.0003710807417217</v>
      </c>
      <c r="AH59" s="44">
        <f>IFERROR(SA!AH59/TC!AH59,"")</f>
        <v>1.0004227240630439</v>
      </c>
      <c r="AI59" s="44">
        <f>IFERROR(SA!AI59/TC!AI59,"")</f>
        <v>1.0004653458512991</v>
      </c>
      <c r="AJ59" s="44">
        <f>IFERROR(SA!AJ59/TC!AJ59,"")</f>
        <v>1.0007219582347451</v>
      </c>
      <c r="AK59" s="44">
        <f>IFERROR(SA!AK59/TC!AK59,"")</f>
        <v>0.99961912692155563</v>
      </c>
      <c r="AL59" s="44">
        <f>IFERROR(SA!AL59/TC!AL59,"")</f>
        <v>0.99940876084292818</v>
      </c>
      <c r="AM59" s="44">
        <f>IFERROR(SA!AM59/TC!AM59,"")</f>
        <v>0.99942589448166685</v>
      </c>
      <c r="AN59" s="44">
        <f>IFERROR(SA!AN59/TC!AN59,"")</f>
        <v>0.9996146770931188</v>
      </c>
      <c r="AO59" s="44">
        <f>IFERROR(SA!AO59/TC!AO59,"")</f>
        <v>0.99969793447586364</v>
      </c>
      <c r="AP59" s="44">
        <f>IFERROR(SA!AP59/TC!AP59,"")</f>
        <v>0.9998853253073714</v>
      </c>
      <c r="AQ59" s="44">
        <f>IFERROR(SA!AQ59/TC!AQ59,"")</f>
        <v>0.99965687535968739</v>
      </c>
      <c r="AR59" s="44">
        <f>IFERROR(SA!AR59/TC!AR59,"")</f>
        <v>0.99962822740251511</v>
      </c>
    </row>
    <row r="60" spans="2:44" x14ac:dyDescent="0.25">
      <c r="B60" s="7">
        <v>2008</v>
      </c>
      <c r="C60" s="13">
        <v>2</v>
      </c>
      <c r="D60" s="41" t="str">
        <f>IFERROR(SA!D60/TC!D60,"")</f>
        <v/>
      </c>
      <c r="E60" s="41" t="str">
        <f>IFERROR(SA!E60/TC!E60,"")</f>
        <v/>
      </c>
      <c r="F60" s="41" t="str">
        <f>IFERROR(SA!F60/TC!F60,"")</f>
        <v/>
      </c>
      <c r="G60" s="41" t="str">
        <f>IFERROR(SA!G60/TC!G60,"")</f>
        <v/>
      </c>
      <c r="H60" s="41" t="str">
        <f>IFERROR(SA!H60/TC!H60,"")</f>
        <v/>
      </c>
      <c r="I60" s="41" t="str">
        <f>IFERROR(SA!I60/TC!I60,"")</f>
        <v/>
      </c>
      <c r="J60" s="41" t="str">
        <f>IFERROR(SA!J60/TC!J60,"")</f>
        <v/>
      </c>
      <c r="K60" s="41" t="str">
        <f>IFERROR(SA!K60/TC!K60,"")</f>
        <v/>
      </c>
      <c r="L60" s="41" t="str">
        <f>IFERROR(SA!L60/TC!L60,"")</f>
        <v/>
      </c>
      <c r="M60" s="41" t="str">
        <f>IFERROR(SA!M60/TC!M60,"")</f>
        <v/>
      </c>
      <c r="N60" s="41" t="str">
        <f>IFERROR(SA!N60/TC!N60,"")</f>
        <v/>
      </c>
      <c r="O60" s="41" t="str">
        <f>IFERROR(SA!O60/TC!O60,"")</f>
        <v/>
      </c>
      <c r="P60" s="41" t="str">
        <f>IFERROR(SA!P60/TC!P60,"")</f>
        <v/>
      </c>
      <c r="Q60" s="41" t="str">
        <f>IFERROR(SA!Q60/TC!Q60,"")</f>
        <v/>
      </c>
      <c r="R60" s="41" t="str">
        <f>IFERROR(SA!R60/TC!R60,"")</f>
        <v/>
      </c>
      <c r="S60" s="41" t="str">
        <f>IFERROR(SA!S60/TC!S60,"")</f>
        <v/>
      </c>
      <c r="T60" s="41" t="str">
        <f>IFERROR(SA!T60/TC!T60,"")</f>
        <v/>
      </c>
      <c r="U60" s="41" t="str">
        <f>IFERROR(SA!U60/TC!U60,"")</f>
        <v/>
      </c>
      <c r="V60" s="41">
        <f>IFERROR(SA!V60/TC!V60,"")</f>
        <v>1.000893370150437</v>
      </c>
      <c r="W60" s="41">
        <f>IFERROR(SA!W60/TC!W60,"")</f>
        <v>1.0009206941559203</v>
      </c>
      <c r="X60" s="41">
        <f>IFERROR(SA!X60/TC!X60,"")</f>
        <v>1.0010594536793282</v>
      </c>
      <c r="Y60" s="41">
        <f>IFERROR(SA!Y60/TC!Y60,"")</f>
        <v>1.0007369374679449</v>
      </c>
      <c r="Z60" s="41">
        <f>IFERROR(SA!Z60/TC!Z60,"")</f>
        <v>1.0002288331482372</v>
      </c>
      <c r="AA60" s="41">
        <f>IFERROR(SA!AA60/TC!AA60,"")</f>
        <v>0.99865656557984051</v>
      </c>
      <c r="AB60" s="41">
        <f>IFERROR(SA!AB60/TC!AB60,"")</f>
        <v>0.99896217425502387</v>
      </c>
      <c r="AC60" s="41">
        <f>IFERROR(SA!AC60/TC!AC60,"")</f>
        <v>0.9990118877676617</v>
      </c>
      <c r="AD60" s="41">
        <f>IFERROR(SA!AD60/TC!AD60,"")</f>
        <v>0.99917378699637382</v>
      </c>
      <c r="AE60" s="41">
        <f>IFERROR(SA!AE60/TC!AE60,"")</f>
        <v>1.000109704046499</v>
      </c>
      <c r="AF60" s="41">
        <f>IFERROR(SA!AF60/TC!AF60,"")</f>
        <v>1.0002233792344981</v>
      </c>
      <c r="AG60" s="42">
        <f>IFERROR(SA!AG60/TC!AG60,"")</f>
        <v>1.0002685598237555</v>
      </c>
      <c r="AH60" s="42">
        <f>IFERROR(SA!AH60/TC!AH60,"")</f>
        <v>1.0002494630194194</v>
      </c>
      <c r="AI60" s="42">
        <f>IFERROR(SA!AI60/TC!AI60,"")</f>
        <v>1.0000887532864424</v>
      </c>
      <c r="AJ60" s="42">
        <f>IFERROR(SA!AJ60/TC!AJ60,"")</f>
        <v>0.9995087776568945</v>
      </c>
      <c r="AK60" s="42">
        <f>IFERROR(SA!AK60/TC!AK60,"")</f>
        <v>1.0002280411589177</v>
      </c>
      <c r="AL60" s="42">
        <f>IFERROR(SA!AL60/TC!AL60,"")</f>
        <v>1.0003145092973114</v>
      </c>
      <c r="AM60" s="42">
        <f>IFERROR(SA!AM60/TC!AM60,"")</f>
        <v>1.0003281789946863</v>
      </c>
      <c r="AN60" s="42">
        <f>IFERROR(SA!AN60/TC!AN60,"")</f>
        <v>1.000358401198342</v>
      </c>
      <c r="AO60" s="42">
        <f>IFERROR(SA!AO60/TC!AO60,"")</f>
        <v>1.0004405502392995</v>
      </c>
      <c r="AP60" s="42">
        <f>IFERROR(SA!AP60/TC!AP60,"")</f>
        <v>1.0002674563222405</v>
      </c>
      <c r="AQ60" s="42">
        <f>IFERROR(SA!AQ60/TC!AQ60,"")</f>
        <v>1.0004829141453877</v>
      </c>
      <c r="AR60" s="42">
        <f>IFERROR(SA!AR60/TC!AR60,"")</f>
        <v>1.000625973239347</v>
      </c>
    </row>
    <row r="61" spans="2:44" x14ac:dyDescent="0.25">
      <c r="B61" s="7">
        <v>2008</v>
      </c>
      <c r="C61" s="13">
        <v>3</v>
      </c>
      <c r="D61" s="41" t="str">
        <f>IFERROR(SA!D61/TC!D61,"")</f>
        <v/>
      </c>
      <c r="E61" s="41" t="str">
        <f>IFERROR(SA!E61/TC!E61,"")</f>
        <v/>
      </c>
      <c r="F61" s="41" t="str">
        <f>IFERROR(SA!F61/TC!F61,"")</f>
        <v/>
      </c>
      <c r="G61" s="41" t="str">
        <f>IFERROR(SA!G61/TC!G61,"")</f>
        <v/>
      </c>
      <c r="H61" s="41" t="str">
        <f>IFERROR(SA!H61/TC!H61,"")</f>
        <v/>
      </c>
      <c r="I61" s="41" t="str">
        <f>IFERROR(SA!I61/TC!I61,"")</f>
        <v/>
      </c>
      <c r="J61" s="41" t="str">
        <f>IFERROR(SA!J61/TC!J61,"")</f>
        <v/>
      </c>
      <c r="K61" s="41" t="str">
        <f>IFERROR(SA!K61/TC!K61,"")</f>
        <v/>
      </c>
      <c r="L61" s="41" t="str">
        <f>IFERROR(SA!L61/TC!L61,"")</f>
        <v/>
      </c>
      <c r="M61" s="41" t="str">
        <f>IFERROR(SA!M61/TC!M61,"")</f>
        <v/>
      </c>
      <c r="N61" s="41" t="str">
        <f>IFERROR(SA!N61/TC!N61,"")</f>
        <v/>
      </c>
      <c r="O61" s="41" t="str">
        <f>IFERROR(SA!O61/TC!O61,"")</f>
        <v/>
      </c>
      <c r="P61" s="41" t="str">
        <f>IFERROR(SA!P61/TC!P61,"")</f>
        <v/>
      </c>
      <c r="Q61" s="41" t="str">
        <f>IFERROR(SA!Q61/TC!Q61,"")</f>
        <v/>
      </c>
      <c r="R61" s="41" t="str">
        <f>IFERROR(SA!R61/TC!R61,"")</f>
        <v/>
      </c>
      <c r="S61" s="41" t="str">
        <f>IFERROR(SA!S61/TC!S61,"")</f>
        <v/>
      </c>
      <c r="T61" s="41" t="str">
        <f>IFERROR(SA!T61/TC!T61,"")</f>
        <v/>
      </c>
      <c r="U61" s="41" t="str">
        <f>IFERROR(SA!U61/TC!U61,"")</f>
        <v/>
      </c>
      <c r="V61" s="41" t="str">
        <f>IFERROR(SA!V61/TC!V61,"")</f>
        <v/>
      </c>
      <c r="W61" s="41">
        <f>IFERROR(SA!W61/TC!W61,"")</f>
        <v>0.99919248868240984</v>
      </c>
      <c r="X61" s="41">
        <f>IFERROR(SA!X61/TC!X61,"")</f>
        <v>0.99935294156866861</v>
      </c>
      <c r="Y61" s="41">
        <f>IFERROR(SA!Y61/TC!Y61,"")</f>
        <v>0.99918275400548884</v>
      </c>
      <c r="Z61" s="41">
        <f>IFERROR(SA!Z61/TC!Z61,"")</f>
        <v>0.9995579611804466</v>
      </c>
      <c r="AA61" s="41">
        <f>IFERROR(SA!AA61/TC!AA61,"")</f>
        <v>1.0013221455465455</v>
      </c>
      <c r="AB61" s="41">
        <f>IFERROR(SA!AB61/TC!AB61,"")</f>
        <v>1.001574438568311</v>
      </c>
      <c r="AC61" s="41">
        <f>IFERROR(SA!AC61/TC!AC61,"")</f>
        <v>1.0018640997417063</v>
      </c>
      <c r="AD61" s="41">
        <f>IFERROR(SA!AD61/TC!AD61,"")</f>
        <v>1.0017160138725207</v>
      </c>
      <c r="AE61" s="41">
        <f>IFERROR(SA!AE61/TC!AE61,"")</f>
        <v>1.0004128909557406</v>
      </c>
      <c r="AF61" s="41">
        <f>IFERROR(SA!AF61/TC!AF61,"")</f>
        <v>1.0001103349258471</v>
      </c>
      <c r="AG61" s="42">
        <f>IFERROR(SA!AG61/TC!AG61,"")</f>
        <v>0.99993522180425465</v>
      </c>
      <c r="AH61" s="42">
        <f>IFERROR(SA!AH61/TC!AH61,"")</f>
        <v>0.99994739472163452</v>
      </c>
      <c r="AI61" s="42">
        <f>IFERROR(SA!AI61/TC!AI61,"")</f>
        <v>1.0001413392128522</v>
      </c>
      <c r="AJ61" s="42">
        <f>IFERROR(SA!AJ61/TC!AJ61,"")</f>
        <v>1.0009533195292653</v>
      </c>
      <c r="AK61" s="42">
        <f>IFERROR(SA!AK61/TC!AK61,"")</f>
        <v>1.0006803351114952</v>
      </c>
      <c r="AL61" s="42">
        <f>IFERROR(SA!AL61/TC!AL61,"")</f>
        <v>1.0008266897217604</v>
      </c>
      <c r="AM61" s="42">
        <f>IFERROR(SA!AM61/TC!AM61,"")</f>
        <v>1.0007925544214151</v>
      </c>
      <c r="AN61" s="42">
        <f>IFERROR(SA!AN61/TC!AN61,"")</f>
        <v>1.0006870415165359</v>
      </c>
      <c r="AO61" s="42">
        <f>IFERROR(SA!AO61/TC!AO61,"")</f>
        <v>1.0004677480721937</v>
      </c>
      <c r="AP61" s="42">
        <f>IFERROR(SA!AP61/TC!AP61,"")</f>
        <v>1.0004580275171895</v>
      </c>
      <c r="AQ61" s="42">
        <f>IFERROR(SA!AQ61/TC!AQ61,"")</f>
        <v>1.0005283873418325</v>
      </c>
      <c r="AR61" s="42">
        <f>IFERROR(SA!AR61/TC!AR61,"")</f>
        <v>1.0002997898604384</v>
      </c>
    </row>
    <row r="62" spans="2:44" x14ac:dyDescent="0.25">
      <c r="B62" s="7">
        <v>2008</v>
      </c>
      <c r="C62" s="13">
        <v>4</v>
      </c>
      <c r="D62" s="41" t="str">
        <f>IFERROR(SA!D62/TC!D62,"")</f>
        <v/>
      </c>
      <c r="E62" s="41" t="str">
        <f>IFERROR(SA!E62/TC!E62,"")</f>
        <v/>
      </c>
      <c r="F62" s="41" t="str">
        <f>IFERROR(SA!F62/TC!F62,"")</f>
        <v/>
      </c>
      <c r="G62" s="41" t="str">
        <f>IFERROR(SA!G62/TC!G62,"")</f>
        <v/>
      </c>
      <c r="H62" s="41" t="str">
        <f>IFERROR(SA!H62/TC!H62,"")</f>
        <v/>
      </c>
      <c r="I62" s="41" t="str">
        <f>IFERROR(SA!I62/TC!I62,"")</f>
        <v/>
      </c>
      <c r="J62" s="41" t="str">
        <f>IFERROR(SA!J62/TC!J62,"")</f>
        <v/>
      </c>
      <c r="K62" s="41" t="str">
        <f>IFERROR(SA!K62/TC!K62,"")</f>
        <v/>
      </c>
      <c r="L62" s="41" t="str">
        <f>IFERROR(SA!L62/TC!L62,"")</f>
        <v/>
      </c>
      <c r="M62" s="41" t="str">
        <f>IFERROR(SA!M62/TC!M62,"")</f>
        <v/>
      </c>
      <c r="N62" s="41" t="str">
        <f>IFERROR(SA!N62/TC!N62,"")</f>
        <v/>
      </c>
      <c r="O62" s="41" t="str">
        <f>IFERROR(SA!O62/TC!O62,"")</f>
        <v/>
      </c>
      <c r="P62" s="41" t="str">
        <f>IFERROR(SA!P62/TC!P62,"")</f>
        <v/>
      </c>
      <c r="Q62" s="41" t="str">
        <f>IFERROR(SA!Q62/TC!Q62,"")</f>
        <v/>
      </c>
      <c r="R62" s="41" t="str">
        <f>IFERROR(SA!R62/TC!R62,"")</f>
        <v/>
      </c>
      <c r="S62" s="41" t="str">
        <f>IFERROR(SA!S62/TC!S62,"")</f>
        <v/>
      </c>
      <c r="T62" s="41" t="str">
        <f>IFERROR(SA!T62/TC!T62,"")</f>
        <v/>
      </c>
      <c r="U62" s="41" t="str">
        <f>IFERROR(SA!U62/TC!U62,"")</f>
        <v/>
      </c>
      <c r="V62" s="41" t="str">
        <f>IFERROR(SA!V62/TC!V62,"")</f>
        <v/>
      </c>
      <c r="W62" s="41" t="str">
        <f>IFERROR(SA!W62/TC!W62,"")</f>
        <v/>
      </c>
      <c r="X62" s="41">
        <f>IFERROR(SA!X62/TC!X62,"")</f>
        <v>0.99983664487564616</v>
      </c>
      <c r="Y62" s="41">
        <f>IFERROR(SA!Y62/TC!Y62,"")</f>
        <v>1.0008400037296754</v>
      </c>
      <c r="Z62" s="41">
        <f>IFERROR(SA!Z62/TC!Z62,"")</f>
        <v>1.0008189337993993</v>
      </c>
      <c r="AA62" s="41">
        <f>IFERROR(SA!AA62/TC!AA62,"")</f>
        <v>0.99982480594839795</v>
      </c>
      <c r="AB62" s="41">
        <f>IFERROR(SA!AB62/TC!AB62,"")</f>
        <v>0.99917790079388313</v>
      </c>
      <c r="AC62" s="41">
        <f>IFERROR(SA!AC62/TC!AC62,"")</f>
        <v>0.99816261282186403</v>
      </c>
      <c r="AD62" s="41">
        <f>IFERROR(SA!AD62/TC!AD62,"")</f>
        <v>0.99824271627812455</v>
      </c>
      <c r="AE62" s="41">
        <f>IFERROR(SA!AE62/TC!AE62,"")</f>
        <v>0.99872582476893168</v>
      </c>
      <c r="AF62" s="41">
        <f>IFERROR(SA!AF62/TC!AF62,"")</f>
        <v>0.99906496852242821</v>
      </c>
      <c r="AG62" s="42">
        <f>IFERROR(SA!AG62/TC!AG62,"")</f>
        <v>0.99971643366947549</v>
      </c>
      <c r="AH62" s="42">
        <f>IFERROR(SA!AH62/TC!AH62,"")</f>
        <v>0.9995768427452667</v>
      </c>
      <c r="AI62" s="42">
        <f>IFERROR(SA!AI62/TC!AI62,"")</f>
        <v>0.99949030401351924</v>
      </c>
      <c r="AJ62" s="42">
        <f>IFERROR(SA!AJ62/TC!AJ62,"")</f>
        <v>0.99881134007528305</v>
      </c>
      <c r="AK62" s="42">
        <f>IFERROR(SA!AK62/TC!AK62,"")</f>
        <v>0.99924310492835666</v>
      </c>
      <c r="AL62" s="42">
        <f>IFERROR(SA!AL62/TC!AL62,"")</f>
        <v>0.99891178584147566</v>
      </c>
      <c r="AM62" s="42">
        <f>IFERROR(SA!AM62/TC!AM62,"")</f>
        <v>0.99890695620340131</v>
      </c>
      <c r="AN62" s="42">
        <f>IFERROR(SA!AN62/TC!AN62,"")</f>
        <v>0.99877633087089113</v>
      </c>
      <c r="AO62" s="42">
        <f>IFERROR(SA!AO62/TC!AO62,"")</f>
        <v>0.99879060165099309</v>
      </c>
      <c r="AP62" s="42">
        <f>IFERROR(SA!AP62/TC!AP62,"")</f>
        <v>0.99890709611134088</v>
      </c>
      <c r="AQ62" s="42">
        <f>IFERROR(SA!AQ62/TC!AQ62,"")</f>
        <v>0.99861981963736179</v>
      </c>
      <c r="AR62" s="42">
        <f>IFERROR(SA!AR62/TC!AR62,"")</f>
        <v>0.99878991793827798</v>
      </c>
    </row>
    <row r="63" spans="2:44" x14ac:dyDescent="0.25">
      <c r="B63" s="15">
        <v>2009</v>
      </c>
      <c r="C63" s="16">
        <v>1</v>
      </c>
      <c r="D63" s="43" t="str">
        <f>IFERROR(SA!D63/TC!D63,"")</f>
        <v/>
      </c>
      <c r="E63" s="43" t="str">
        <f>IFERROR(SA!E63/TC!E63,"")</f>
        <v/>
      </c>
      <c r="F63" s="43" t="str">
        <f>IFERROR(SA!F63/TC!F63,"")</f>
        <v/>
      </c>
      <c r="G63" s="43" t="str">
        <f>IFERROR(SA!G63/TC!G63,"")</f>
        <v/>
      </c>
      <c r="H63" s="43" t="str">
        <f>IFERROR(SA!H63/TC!H63,"")</f>
        <v/>
      </c>
      <c r="I63" s="43" t="str">
        <f>IFERROR(SA!I63/TC!I63,"")</f>
        <v/>
      </c>
      <c r="J63" s="43" t="str">
        <f>IFERROR(SA!J63/TC!J63,"")</f>
        <v/>
      </c>
      <c r="K63" s="43" t="str">
        <f>IFERROR(SA!K63/TC!K63,"")</f>
        <v/>
      </c>
      <c r="L63" s="43" t="str">
        <f>IFERROR(SA!L63/TC!L63,"")</f>
        <v/>
      </c>
      <c r="M63" s="43" t="str">
        <f>IFERROR(SA!M63/TC!M63,"")</f>
        <v/>
      </c>
      <c r="N63" s="43" t="str">
        <f>IFERROR(SA!N63/TC!N63,"")</f>
        <v/>
      </c>
      <c r="O63" s="43" t="str">
        <f>IFERROR(SA!O63/TC!O63,"")</f>
        <v/>
      </c>
      <c r="P63" s="43" t="str">
        <f>IFERROR(SA!P63/TC!P63,"")</f>
        <v/>
      </c>
      <c r="Q63" s="43" t="str">
        <f>IFERROR(SA!Q63/TC!Q63,"")</f>
        <v/>
      </c>
      <c r="R63" s="43" t="str">
        <f>IFERROR(SA!R63/TC!R63,"")</f>
        <v/>
      </c>
      <c r="S63" s="43" t="str">
        <f>IFERROR(SA!S63/TC!S63,"")</f>
        <v/>
      </c>
      <c r="T63" s="43" t="str">
        <f>IFERROR(SA!T63/TC!T63,"")</f>
        <v/>
      </c>
      <c r="U63" s="43" t="str">
        <f>IFERROR(SA!U63/TC!U63,"")</f>
        <v/>
      </c>
      <c r="V63" s="43" t="str">
        <f>IFERROR(SA!V63/TC!V63,"")</f>
        <v/>
      </c>
      <c r="W63" s="43" t="str">
        <f>IFERROR(SA!W63/TC!W63,"")</f>
        <v/>
      </c>
      <c r="X63" s="43" t="str">
        <f>IFERROR(SA!X63/TC!X63,"")</f>
        <v/>
      </c>
      <c r="Y63" s="43">
        <f>IFERROR(SA!Y63/TC!Y63,"")</f>
        <v>0.9991697216247819</v>
      </c>
      <c r="Z63" s="43">
        <f>IFERROR(SA!Z63/TC!Z63,"")</f>
        <v>0.99860066804486625</v>
      </c>
      <c r="AA63" s="43">
        <f>IFERROR(SA!AA63/TC!AA63,"")</f>
        <v>0.99871396194396089</v>
      </c>
      <c r="AB63" s="43">
        <f>IFERROR(SA!AB63/TC!AB63,"")</f>
        <v>0.99956668317335717</v>
      </c>
      <c r="AC63" s="43">
        <f>IFERROR(SA!AC63/TC!AC63,"")</f>
        <v>1.0001494331906235</v>
      </c>
      <c r="AD63" s="43">
        <f>IFERROR(SA!AD63/TC!AD63,"")</f>
        <v>1.0000506724748142</v>
      </c>
      <c r="AE63" s="43">
        <f>IFERROR(SA!AE63/TC!AE63,"")</f>
        <v>1.0001841359980448</v>
      </c>
      <c r="AF63" s="43">
        <f>IFERROR(SA!AF63/TC!AF63,"")</f>
        <v>1.0000367503835459</v>
      </c>
      <c r="AG63" s="44">
        <f>IFERROR(SA!AG63/TC!AG63,"")</f>
        <v>0.99924324047562407</v>
      </c>
      <c r="AH63" s="44">
        <f>IFERROR(SA!AH63/TC!AH63,"")</f>
        <v>0.99952613304172355</v>
      </c>
      <c r="AI63" s="44">
        <f>IFERROR(SA!AI63/TC!AI63,"")</f>
        <v>0.9996106980290882</v>
      </c>
      <c r="AJ63" s="44">
        <f>IFERROR(SA!AJ63/TC!AJ63,"")</f>
        <v>0.99984181440672659</v>
      </c>
      <c r="AK63" s="44">
        <f>IFERROR(SA!AK63/TC!AK63,"")</f>
        <v>0.99917002963098245</v>
      </c>
      <c r="AL63" s="44">
        <f>IFERROR(SA!AL63/TC!AL63,"")</f>
        <v>0.99947365400772847</v>
      </c>
      <c r="AM63" s="44">
        <f>IFERROR(SA!AM63/TC!AM63,"")</f>
        <v>0.99954707736353088</v>
      </c>
      <c r="AN63" s="44">
        <f>IFERROR(SA!AN63/TC!AN63,"")</f>
        <v>0.99993837994265777</v>
      </c>
      <c r="AO63" s="44">
        <f>IFERROR(SA!AO63/TC!AO63,"")</f>
        <v>1.0002819103304212</v>
      </c>
      <c r="AP63" s="44">
        <f>IFERROR(SA!AP63/TC!AP63,"")</f>
        <v>1.0002085483507261</v>
      </c>
      <c r="AQ63" s="44">
        <f>IFERROR(SA!AQ63/TC!AQ63,"")</f>
        <v>1.0003596405784572</v>
      </c>
      <c r="AR63" s="44">
        <f>IFERROR(SA!AR63/TC!AR63,"")</f>
        <v>1.0004382054002952</v>
      </c>
    </row>
    <row r="64" spans="2:44" x14ac:dyDescent="0.25">
      <c r="B64" s="7">
        <v>2009</v>
      </c>
      <c r="C64" s="13">
        <v>2</v>
      </c>
      <c r="D64" s="41" t="str">
        <f>IFERROR(SA!D64/TC!D64,"")</f>
        <v/>
      </c>
      <c r="E64" s="41" t="str">
        <f>IFERROR(SA!E64/TC!E64,"")</f>
        <v/>
      </c>
      <c r="F64" s="41" t="str">
        <f>IFERROR(SA!F64/TC!F64,"")</f>
        <v/>
      </c>
      <c r="G64" s="41" t="str">
        <f>IFERROR(SA!G64/TC!G64,"")</f>
        <v/>
      </c>
      <c r="H64" s="41" t="str">
        <f>IFERROR(SA!H64/TC!H64,"")</f>
        <v/>
      </c>
      <c r="I64" s="41" t="str">
        <f>IFERROR(SA!I64/TC!I64,"")</f>
        <v/>
      </c>
      <c r="J64" s="41" t="str">
        <f>IFERROR(SA!J64/TC!J64,"")</f>
        <v/>
      </c>
      <c r="K64" s="41" t="str">
        <f>IFERROR(SA!K64/TC!K64,"")</f>
        <v/>
      </c>
      <c r="L64" s="41" t="str">
        <f>IFERROR(SA!L64/TC!L64,"")</f>
        <v/>
      </c>
      <c r="M64" s="41" t="str">
        <f>IFERROR(SA!M64/TC!M64,"")</f>
        <v/>
      </c>
      <c r="N64" s="41" t="str">
        <f>IFERROR(SA!N64/TC!N64,"")</f>
        <v/>
      </c>
      <c r="O64" s="41" t="str">
        <f>IFERROR(SA!O64/TC!O64,"")</f>
        <v/>
      </c>
      <c r="P64" s="41" t="str">
        <f>IFERROR(SA!P64/TC!P64,"")</f>
        <v/>
      </c>
      <c r="Q64" s="41" t="str">
        <f>IFERROR(SA!Q64/TC!Q64,"")</f>
        <v/>
      </c>
      <c r="R64" s="41" t="str">
        <f>IFERROR(SA!R64/TC!R64,"")</f>
        <v/>
      </c>
      <c r="S64" s="41" t="str">
        <f>IFERROR(SA!S64/TC!S64,"")</f>
        <v/>
      </c>
      <c r="T64" s="41" t="str">
        <f>IFERROR(SA!T64/TC!T64,"")</f>
        <v/>
      </c>
      <c r="U64" s="41" t="str">
        <f>IFERROR(SA!U64/TC!U64,"")</f>
        <v/>
      </c>
      <c r="V64" s="41" t="str">
        <f>IFERROR(SA!V64/TC!V64,"")</f>
        <v/>
      </c>
      <c r="W64" s="41" t="str">
        <f>IFERROR(SA!W64/TC!W64,"")</f>
        <v/>
      </c>
      <c r="X64" s="41" t="str">
        <f>IFERROR(SA!X64/TC!X64,"")</f>
        <v/>
      </c>
      <c r="Y64" s="41" t="str">
        <f>IFERROR(SA!Y64/TC!Y64,"")</f>
        <v/>
      </c>
      <c r="Z64" s="41">
        <f>IFERROR(SA!Z64/TC!Z64,"")</f>
        <v>1.0007458400949181</v>
      </c>
      <c r="AA64" s="41">
        <f>IFERROR(SA!AA64/TC!AA64,"")</f>
        <v>1.0032310276552352</v>
      </c>
      <c r="AB64" s="41">
        <f>IFERROR(SA!AB64/TC!AB64,"")</f>
        <v>1.0029333086919081</v>
      </c>
      <c r="AC64" s="41">
        <f>IFERROR(SA!AC64/TC!AC64,"")</f>
        <v>1.0011400671193278</v>
      </c>
      <c r="AD64" s="41">
        <f>IFERROR(SA!AD64/TC!AD64,"")</f>
        <v>1.0010669882397347</v>
      </c>
      <c r="AE64" s="41">
        <f>IFERROR(SA!AE64/TC!AE64,"")</f>
        <v>1.0009107238878852</v>
      </c>
      <c r="AF64" s="41">
        <f>IFERROR(SA!AF64/TC!AF64,"")</f>
        <v>1.0009602952019714</v>
      </c>
      <c r="AG64" s="42">
        <f>IFERROR(SA!AG64/TC!AG64,"")</f>
        <v>1.0012868825163779</v>
      </c>
      <c r="AH64" s="42">
        <f>IFERROR(SA!AH64/TC!AH64,"")</f>
        <v>1.0010626306531989</v>
      </c>
      <c r="AI64" s="42">
        <f>IFERROR(SA!AI64/TC!AI64,"")</f>
        <v>1.0009368228402586</v>
      </c>
      <c r="AJ64" s="42">
        <f>IFERROR(SA!AJ64/TC!AJ64,"")</f>
        <v>1.0012618676893466</v>
      </c>
      <c r="AK64" s="42">
        <f>IFERROR(SA!AK64/TC!AK64,"")</f>
        <v>1.0021106589820914</v>
      </c>
      <c r="AL64" s="42">
        <f>IFERROR(SA!AL64/TC!AL64,"")</f>
        <v>1.001989046917128</v>
      </c>
      <c r="AM64" s="42">
        <f>IFERROR(SA!AM64/TC!AM64,"")</f>
        <v>1.0018721306574592</v>
      </c>
      <c r="AN64" s="42">
        <f>IFERROR(SA!AN64/TC!AN64,"")</f>
        <v>1.0013220651196792</v>
      </c>
      <c r="AO64" s="42">
        <f>IFERROR(SA!AO64/TC!AO64,"")</f>
        <v>1.000593560670912</v>
      </c>
      <c r="AP64" s="42">
        <f>IFERROR(SA!AP64/TC!AP64,"")</f>
        <v>1.0005480012827896</v>
      </c>
      <c r="AQ64" s="42">
        <f>IFERROR(SA!AQ64/TC!AQ64,"")</f>
        <v>1.0008951384856268</v>
      </c>
      <c r="AR64" s="42">
        <f>IFERROR(SA!AR64/TC!AR64,"")</f>
        <v>1.0003230796470854</v>
      </c>
    </row>
    <row r="65" spans="2:44" x14ac:dyDescent="0.25">
      <c r="B65" s="7">
        <v>2009</v>
      </c>
      <c r="C65" s="13">
        <v>3</v>
      </c>
      <c r="D65" s="41" t="str">
        <f>IFERROR(SA!D65/TC!D65,"")</f>
        <v/>
      </c>
      <c r="E65" s="41" t="str">
        <f>IFERROR(SA!E65/TC!E65,"")</f>
        <v/>
      </c>
      <c r="F65" s="41" t="str">
        <f>IFERROR(SA!F65/TC!F65,"")</f>
        <v/>
      </c>
      <c r="G65" s="41" t="str">
        <f>IFERROR(SA!G65/TC!G65,"")</f>
        <v/>
      </c>
      <c r="H65" s="41" t="str">
        <f>IFERROR(SA!H65/TC!H65,"")</f>
        <v/>
      </c>
      <c r="I65" s="41" t="str">
        <f>IFERROR(SA!I65/TC!I65,"")</f>
        <v/>
      </c>
      <c r="J65" s="41" t="str">
        <f>IFERROR(SA!J65/TC!J65,"")</f>
        <v/>
      </c>
      <c r="K65" s="41" t="str">
        <f>IFERROR(SA!K65/TC!K65,"")</f>
        <v/>
      </c>
      <c r="L65" s="41" t="str">
        <f>IFERROR(SA!L65/TC!L65,"")</f>
        <v/>
      </c>
      <c r="M65" s="41" t="str">
        <f>IFERROR(SA!M65/TC!M65,"")</f>
        <v/>
      </c>
      <c r="N65" s="41" t="str">
        <f>IFERROR(SA!N65/TC!N65,"")</f>
        <v/>
      </c>
      <c r="O65" s="41" t="str">
        <f>IFERROR(SA!O65/TC!O65,"")</f>
        <v/>
      </c>
      <c r="P65" s="41" t="str">
        <f>IFERROR(SA!P65/TC!P65,"")</f>
        <v/>
      </c>
      <c r="Q65" s="41" t="str">
        <f>IFERROR(SA!Q65/TC!Q65,"")</f>
        <v/>
      </c>
      <c r="R65" s="41" t="str">
        <f>IFERROR(SA!R65/TC!R65,"")</f>
        <v/>
      </c>
      <c r="S65" s="41" t="str">
        <f>IFERROR(SA!S65/TC!S65,"")</f>
        <v/>
      </c>
      <c r="T65" s="41" t="str">
        <f>IFERROR(SA!T65/TC!T65,"")</f>
        <v/>
      </c>
      <c r="U65" s="41" t="str">
        <f>IFERROR(SA!U65/TC!U65,"")</f>
        <v/>
      </c>
      <c r="V65" s="41" t="str">
        <f>IFERROR(SA!V65/TC!V65,"")</f>
        <v/>
      </c>
      <c r="W65" s="41" t="str">
        <f>IFERROR(SA!W65/TC!W65,"")</f>
        <v/>
      </c>
      <c r="X65" s="41" t="str">
        <f>IFERROR(SA!X65/TC!X65,"")</f>
        <v/>
      </c>
      <c r="Y65" s="41" t="str">
        <f>IFERROR(SA!Y65/TC!Y65,"")</f>
        <v/>
      </c>
      <c r="Z65" s="41" t="str">
        <f>IFERROR(SA!Z65/TC!Z65,"")</f>
        <v/>
      </c>
      <c r="AA65" s="41">
        <f>IFERROR(SA!AA65/TC!AA65,"")</f>
        <v>0.99842480342438933</v>
      </c>
      <c r="AB65" s="41">
        <f>IFERROR(SA!AB65/TC!AB65,"")</f>
        <v>0.9920072983417122</v>
      </c>
      <c r="AC65" s="41">
        <f>IFERROR(SA!AC65/TC!AC65,"")</f>
        <v>0.99656190414603929</v>
      </c>
      <c r="AD65" s="41">
        <f>IFERROR(SA!AD65/TC!AD65,"")</f>
        <v>0.99526119413475056</v>
      </c>
      <c r="AE65" s="41">
        <f>IFERROR(SA!AE65/TC!AE65,"")</f>
        <v>0.98940361228486773</v>
      </c>
      <c r="AF65" s="41">
        <f>IFERROR(SA!AF65/TC!AF65,"")</f>
        <v>0.9886805198218408</v>
      </c>
      <c r="AG65" s="42">
        <f>IFERROR(SA!AG65/TC!AG65,"")</f>
        <v>0.98843323038031849</v>
      </c>
      <c r="AH65" s="42">
        <f>IFERROR(SA!AH65/TC!AH65,"")</f>
        <v>0.98844519788876539</v>
      </c>
      <c r="AI65" s="42">
        <f>IFERROR(SA!AI65/TC!AI65,"")</f>
        <v>0.98990873110293887</v>
      </c>
      <c r="AJ65" s="42">
        <f>IFERROR(SA!AJ65/TC!AJ65,"")</f>
        <v>0.99353518567890187</v>
      </c>
      <c r="AK65" s="42">
        <f>IFERROR(SA!AK65/TC!AK65,"")</f>
        <v>0.99505419377742477</v>
      </c>
      <c r="AL65" s="42">
        <f>IFERROR(SA!AL65/TC!AL65,"")</f>
        <v>0.99547512953944162</v>
      </c>
      <c r="AM65" s="42">
        <f>IFERROR(SA!AM65/TC!AM65,"")</f>
        <v>0.99526838587756883</v>
      </c>
      <c r="AN65" s="42">
        <f>IFERROR(SA!AN65/TC!AN65,"")</f>
        <v>0.99378843156584451</v>
      </c>
      <c r="AO65" s="42">
        <f>IFERROR(SA!AO65/TC!AO65,"")</f>
        <v>0.99126058815148044</v>
      </c>
      <c r="AP65" s="42">
        <f>IFERROR(SA!AP65/TC!AP65,"")</f>
        <v>0.99078839366088767</v>
      </c>
      <c r="AQ65" s="42">
        <f>IFERROR(SA!AQ65/TC!AQ65,"")</f>
        <v>0.9922711686714899</v>
      </c>
      <c r="AR65" s="42">
        <f>IFERROR(SA!AR65/TC!AR65,"")</f>
        <v>0.99022913785146172</v>
      </c>
    </row>
    <row r="66" spans="2:44" x14ac:dyDescent="0.25">
      <c r="B66" s="7">
        <v>2009</v>
      </c>
      <c r="C66" s="13">
        <v>4</v>
      </c>
      <c r="D66" s="41" t="str">
        <f>IFERROR(SA!D66/TC!D66,"")</f>
        <v/>
      </c>
      <c r="E66" s="41" t="str">
        <f>IFERROR(SA!E66/TC!E66,"")</f>
        <v/>
      </c>
      <c r="F66" s="41" t="str">
        <f>IFERROR(SA!F66/TC!F66,"")</f>
        <v/>
      </c>
      <c r="G66" s="41" t="str">
        <f>IFERROR(SA!G66/TC!G66,"")</f>
        <v/>
      </c>
      <c r="H66" s="41" t="str">
        <f>IFERROR(SA!H66/TC!H66,"")</f>
        <v/>
      </c>
      <c r="I66" s="41" t="str">
        <f>IFERROR(SA!I66/TC!I66,"")</f>
        <v/>
      </c>
      <c r="J66" s="41" t="str">
        <f>IFERROR(SA!J66/TC!J66,"")</f>
        <v/>
      </c>
      <c r="K66" s="41" t="str">
        <f>IFERROR(SA!K66/TC!K66,"")</f>
        <v/>
      </c>
      <c r="L66" s="41" t="str">
        <f>IFERROR(SA!L66/TC!L66,"")</f>
        <v/>
      </c>
      <c r="M66" s="41" t="str">
        <f>IFERROR(SA!M66/TC!M66,"")</f>
        <v/>
      </c>
      <c r="N66" s="41" t="str">
        <f>IFERROR(SA!N66/TC!N66,"")</f>
        <v/>
      </c>
      <c r="O66" s="41" t="str">
        <f>IFERROR(SA!O66/TC!O66,"")</f>
        <v/>
      </c>
      <c r="P66" s="41" t="str">
        <f>IFERROR(SA!P66/TC!P66,"")</f>
        <v/>
      </c>
      <c r="Q66" s="41" t="str">
        <f>IFERROR(SA!Q66/TC!Q66,"")</f>
        <v/>
      </c>
      <c r="R66" s="41" t="str">
        <f>IFERROR(SA!R66/TC!R66,"")</f>
        <v/>
      </c>
      <c r="S66" s="41" t="str">
        <f>IFERROR(SA!S66/TC!S66,"")</f>
        <v/>
      </c>
      <c r="T66" s="41" t="str">
        <f>IFERROR(SA!T66/TC!T66,"")</f>
        <v/>
      </c>
      <c r="U66" s="41" t="str">
        <f>IFERROR(SA!U66/TC!U66,"")</f>
        <v/>
      </c>
      <c r="V66" s="41" t="str">
        <f>IFERROR(SA!V66/TC!V66,"")</f>
        <v/>
      </c>
      <c r="W66" s="41" t="str">
        <f>IFERROR(SA!W66/TC!W66,"")</f>
        <v/>
      </c>
      <c r="X66" s="41" t="str">
        <f>IFERROR(SA!X66/TC!X66,"")</f>
        <v/>
      </c>
      <c r="Y66" s="41" t="str">
        <f>IFERROR(SA!Y66/TC!Y66,"")</f>
        <v/>
      </c>
      <c r="Z66" s="41" t="str">
        <f>IFERROR(SA!Z66/TC!Z66,"")</f>
        <v/>
      </c>
      <c r="AA66" s="41" t="str">
        <f>IFERROR(SA!AA66/TC!AA66,"")</f>
        <v/>
      </c>
      <c r="AB66" s="41">
        <f>IFERROR(SA!AB66/TC!AB66,"")</f>
        <v>1.0009916176146283</v>
      </c>
      <c r="AC66" s="41">
        <f>IFERROR(SA!AC66/TC!AC66,"")</f>
        <v>1.011151840761209</v>
      </c>
      <c r="AD66" s="41">
        <f>IFERROR(SA!AD66/TC!AD66,"")</f>
        <v>1.0109341681092554</v>
      </c>
      <c r="AE66" s="41">
        <f>IFERROR(SA!AE66/TC!AE66,"")</f>
        <v>1.0127453705037162</v>
      </c>
      <c r="AF66" s="41">
        <f>IFERROR(SA!AF66/TC!AF66,"")</f>
        <v>1.0133559463693835</v>
      </c>
      <c r="AG66" s="42">
        <f>IFERROR(SA!AG66/TC!AG66,"")</f>
        <v>1.0139828088363565</v>
      </c>
      <c r="AH66" s="42">
        <f>IFERROR(SA!AH66/TC!AH66,"")</f>
        <v>1.0140819083937733</v>
      </c>
      <c r="AI66" s="42">
        <f>IFERROR(SA!AI66/TC!AI66,"")</f>
        <v>1.0143542339039673</v>
      </c>
      <c r="AJ66" s="42">
        <f>IFERROR(SA!AJ66/TC!AJ66,"")</f>
        <v>1.0151123845748951</v>
      </c>
      <c r="AK66" s="42">
        <f>IFERROR(SA!AK66/TC!AK66,"")</f>
        <v>1.0151820854123188</v>
      </c>
      <c r="AL66" s="42">
        <f>IFERROR(SA!AL66/TC!AL66,"")</f>
        <v>1.0159820382386489</v>
      </c>
      <c r="AM66" s="42">
        <f>IFERROR(SA!AM66/TC!AM66,"")</f>
        <v>1.0161326593778526</v>
      </c>
      <c r="AN66" s="42">
        <f>IFERROR(SA!AN66/TC!AN66,"")</f>
        <v>1.0159570638360336</v>
      </c>
      <c r="AO66" s="42">
        <f>IFERROR(SA!AO66/TC!AO66,"")</f>
        <v>1.0153612371324454</v>
      </c>
      <c r="AP66" s="42">
        <f>IFERROR(SA!AP66/TC!AP66,"")</f>
        <v>1.0153959320144099</v>
      </c>
      <c r="AQ66" s="42">
        <f>IFERROR(SA!AQ66/TC!AQ66,"")</f>
        <v>1.0155161369987251</v>
      </c>
      <c r="AR66" s="42">
        <f>IFERROR(SA!AR66/TC!AR66,"")</f>
        <v>1.0148123430494138</v>
      </c>
    </row>
    <row r="67" spans="2:44" x14ac:dyDescent="0.25">
      <c r="B67" s="15">
        <v>2010</v>
      </c>
      <c r="C67" s="16">
        <v>1</v>
      </c>
      <c r="D67" s="43" t="str">
        <f>IFERROR(SA!D67/TC!D67,"")</f>
        <v/>
      </c>
      <c r="E67" s="43" t="str">
        <f>IFERROR(SA!E67/TC!E67,"")</f>
        <v/>
      </c>
      <c r="F67" s="43" t="str">
        <f>IFERROR(SA!F67/TC!F67,"")</f>
        <v/>
      </c>
      <c r="G67" s="43" t="str">
        <f>IFERROR(SA!G67/TC!G67,"")</f>
        <v/>
      </c>
      <c r="H67" s="43" t="str">
        <f>IFERROR(SA!H67/TC!H67,"")</f>
        <v/>
      </c>
      <c r="I67" s="43" t="str">
        <f>IFERROR(SA!I67/TC!I67,"")</f>
        <v/>
      </c>
      <c r="J67" s="43" t="str">
        <f>IFERROR(SA!J67/TC!J67,"")</f>
        <v/>
      </c>
      <c r="K67" s="43" t="str">
        <f>IFERROR(SA!K67/TC!K67,"")</f>
        <v/>
      </c>
      <c r="L67" s="43" t="str">
        <f>IFERROR(SA!L67/TC!L67,"")</f>
        <v/>
      </c>
      <c r="M67" s="43" t="str">
        <f>IFERROR(SA!M67/TC!M67,"")</f>
        <v/>
      </c>
      <c r="N67" s="43" t="str">
        <f>IFERROR(SA!N67/TC!N67,"")</f>
        <v/>
      </c>
      <c r="O67" s="43" t="str">
        <f>IFERROR(SA!O67/TC!O67,"")</f>
        <v/>
      </c>
      <c r="P67" s="43" t="str">
        <f>IFERROR(SA!P67/TC!P67,"")</f>
        <v/>
      </c>
      <c r="Q67" s="43" t="str">
        <f>IFERROR(SA!Q67/TC!Q67,"")</f>
        <v/>
      </c>
      <c r="R67" s="43" t="str">
        <f>IFERROR(SA!R67/TC!R67,"")</f>
        <v/>
      </c>
      <c r="S67" s="43" t="str">
        <f>IFERROR(SA!S67/TC!S67,"")</f>
        <v/>
      </c>
      <c r="T67" s="43" t="str">
        <f>IFERROR(SA!T67/TC!T67,"")</f>
        <v/>
      </c>
      <c r="U67" s="43" t="str">
        <f>IFERROR(SA!U67/TC!U67,"")</f>
        <v/>
      </c>
      <c r="V67" s="43" t="str">
        <f>IFERROR(SA!V67/TC!V67,"")</f>
        <v/>
      </c>
      <c r="W67" s="43" t="str">
        <f>IFERROR(SA!W67/TC!W67,"")</f>
        <v/>
      </c>
      <c r="X67" s="43" t="str">
        <f>IFERROR(SA!X67/TC!X67,"")</f>
        <v/>
      </c>
      <c r="Y67" s="43" t="str">
        <f>IFERROR(SA!Y67/TC!Y67,"")</f>
        <v/>
      </c>
      <c r="Z67" s="43" t="str">
        <f>IFERROR(SA!Z67/TC!Z67,"")</f>
        <v/>
      </c>
      <c r="AA67" s="43" t="str">
        <f>IFERROR(SA!AA67/TC!AA67,"")</f>
        <v/>
      </c>
      <c r="AB67" s="43" t="str">
        <f>IFERROR(SA!AB67/TC!AB67,"")</f>
        <v/>
      </c>
      <c r="AC67" s="43">
        <f>IFERROR(SA!AC67/TC!AC67,"")</f>
        <v>0.99129706047688726</v>
      </c>
      <c r="AD67" s="43">
        <f>IFERROR(SA!AD67/TC!AD67,"")</f>
        <v>0.99242838245118081</v>
      </c>
      <c r="AE67" s="43">
        <f>IFERROR(SA!AE67/TC!AE67,"")</f>
        <v>0.99693226927088607</v>
      </c>
      <c r="AF67" s="43">
        <f>IFERROR(SA!AF67/TC!AF67,"")</f>
        <v>0.99630131388937426</v>
      </c>
      <c r="AG67" s="44">
        <f>IFERROR(SA!AG67/TC!AG67,"")</f>
        <v>0.99279365542522402</v>
      </c>
      <c r="AH67" s="44">
        <f>IFERROR(SA!AH67/TC!AH67,"")</f>
        <v>0.99409963658182365</v>
      </c>
      <c r="AI67" s="44">
        <f>IFERROR(SA!AI67/TC!AI67,"")</f>
        <v>0.99478245376476138</v>
      </c>
      <c r="AJ67" s="44">
        <f>IFERROR(SA!AJ67/TC!AJ67,"")</f>
        <v>0.99734937619511399</v>
      </c>
      <c r="AK67" s="44">
        <f>IFERROR(SA!AK67/TC!AK67,"")</f>
        <v>0.99099412321886193</v>
      </c>
      <c r="AL67" s="44">
        <f>IFERROR(SA!AL67/TC!AL67,"")</f>
        <v>0.99252606485004302</v>
      </c>
      <c r="AM67" s="44">
        <f>IFERROR(SA!AM67/TC!AM67,"")</f>
        <v>0.99312673371102478</v>
      </c>
      <c r="AN67" s="44">
        <f>IFERROR(SA!AN67/TC!AN67,"")</f>
        <v>0.99543570607582765</v>
      </c>
      <c r="AO67" s="44">
        <f>IFERROR(SA!AO67/TC!AO67,"")</f>
        <v>0.99751380117740496</v>
      </c>
      <c r="AP67" s="44">
        <f>IFERROR(SA!AP67/TC!AP67,"")</f>
        <v>0.99777524000002304</v>
      </c>
      <c r="AQ67" s="44">
        <f>IFERROR(SA!AQ67/TC!AQ67,"")</f>
        <v>0.99762813754223267</v>
      </c>
      <c r="AR67" s="44">
        <f>IFERROR(SA!AR67/TC!AR67,"")</f>
        <v>0.99745538389485078</v>
      </c>
    </row>
    <row r="68" spans="2:44" x14ac:dyDescent="0.25">
      <c r="B68" s="7">
        <v>2010</v>
      </c>
      <c r="C68" s="13">
        <v>2</v>
      </c>
      <c r="D68" s="41" t="str">
        <f>IFERROR(SA!D68/TC!D68,"")</f>
        <v/>
      </c>
      <c r="E68" s="41" t="str">
        <f>IFERROR(SA!E68/TC!E68,"")</f>
        <v/>
      </c>
      <c r="F68" s="41" t="str">
        <f>IFERROR(SA!F68/TC!F68,"")</f>
        <v/>
      </c>
      <c r="G68" s="41" t="str">
        <f>IFERROR(SA!G68/TC!G68,"")</f>
        <v/>
      </c>
      <c r="H68" s="41" t="str">
        <f>IFERROR(SA!H68/TC!H68,"")</f>
        <v/>
      </c>
      <c r="I68" s="41" t="str">
        <f>IFERROR(SA!I68/TC!I68,"")</f>
        <v/>
      </c>
      <c r="J68" s="41" t="str">
        <f>IFERROR(SA!J68/TC!J68,"")</f>
        <v/>
      </c>
      <c r="K68" s="41" t="str">
        <f>IFERROR(SA!K68/TC!K68,"")</f>
        <v/>
      </c>
      <c r="L68" s="41" t="str">
        <f>IFERROR(SA!L68/TC!L68,"")</f>
        <v/>
      </c>
      <c r="M68" s="41" t="str">
        <f>IFERROR(SA!M68/TC!M68,"")</f>
        <v/>
      </c>
      <c r="N68" s="41" t="str">
        <f>IFERROR(SA!N68/TC!N68,"")</f>
        <v/>
      </c>
      <c r="O68" s="41" t="str">
        <f>IFERROR(SA!O68/TC!O68,"")</f>
        <v/>
      </c>
      <c r="P68" s="41" t="str">
        <f>IFERROR(SA!P68/TC!P68,"")</f>
        <v/>
      </c>
      <c r="Q68" s="41" t="str">
        <f>IFERROR(SA!Q68/TC!Q68,"")</f>
        <v/>
      </c>
      <c r="R68" s="41" t="str">
        <f>IFERROR(SA!R68/TC!R68,"")</f>
        <v/>
      </c>
      <c r="S68" s="41" t="str">
        <f>IFERROR(SA!S68/TC!S68,"")</f>
        <v/>
      </c>
      <c r="T68" s="41" t="str">
        <f>IFERROR(SA!T68/TC!T68,"")</f>
        <v/>
      </c>
      <c r="U68" s="41" t="str">
        <f>IFERROR(SA!U68/TC!U68,"")</f>
        <v/>
      </c>
      <c r="V68" s="41" t="str">
        <f>IFERROR(SA!V68/TC!V68,"")</f>
        <v/>
      </c>
      <c r="W68" s="41" t="str">
        <f>IFERROR(SA!W68/TC!W68,"")</f>
        <v/>
      </c>
      <c r="X68" s="41" t="str">
        <f>IFERROR(SA!X68/TC!X68,"")</f>
        <v/>
      </c>
      <c r="Y68" s="41" t="str">
        <f>IFERROR(SA!Y68/TC!Y68,"")</f>
        <v/>
      </c>
      <c r="Z68" s="41" t="str">
        <f>IFERROR(SA!Z68/TC!Z68,"")</f>
        <v/>
      </c>
      <c r="AA68" s="41" t="str">
        <f>IFERROR(SA!AA68/TC!AA68,"")</f>
        <v/>
      </c>
      <c r="AB68" s="41" t="str">
        <f>IFERROR(SA!AB68/TC!AB68,"")</f>
        <v/>
      </c>
      <c r="AC68" s="41" t="str">
        <f>IFERROR(SA!AC68/TC!AC68,"")</f>
        <v/>
      </c>
      <c r="AD68" s="41">
        <f>IFERROR(SA!AD68/TC!AD68,"")</f>
        <v>0.99991044245625371</v>
      </c>
      <c r="AE68" s="41">
        <f>IFERROR(SA!AE68/TC!AE68,"")</f>
        <v>0.99930757101854462</v>
      </c>
      <c r="AF68" s="41">
        <f>IFERROR(SA!AF68/TC!AF68,"")</f>
        <v>0.99897350717174282</v>
      </c>
      <c r="AG68" s="42">
        <f>IFERROR(SA!AG68/TC!AG68,"")</f>
        <v>0.99879043474119877</v>
      </c>
      <c r="AH68" s="42">
        <f>IFERROR(SA!AH68/TC!AH68,"")</f>
        <v>0.99876633371992307</v>
      </c>
      <c r="AI68" s="42">
        <f>IFERROR(SA!AI68/TC!AI68,"")</f>
        <v>0.9978625559733233</v>
      </c>
      <c r="AJ68" s="42">
        <f>IFERROR(SA!AJ68/TC!AJ68,"")</f>
        <v>0.99875462719258512</v>
      </c>
      <c r="AK68" s="42">
        <f>IFERROR(SA!AK68/TC!AK68,"")</f>
        <v>0.996436740638173</v>
      </c>
      <c r="AL68" s="42">
        <f>IFERROR(SA!AL68/TC!AL68,"")</f>
        <v>0.99746187779176121</v>
      </c>
      <c r="AM68" s="42">
        <f>IFERROR(SA!AM68/TC!AM68,"")</f>
        <v>0.99744868659153163</v>
      </c>
      <c r="AN68" s="42">
        <f>IFERROR(SA!AN68/TC!AN68,"")</f>
        <v>0.99803024013518049</v>
      </c>
      <c r="AO68" s="42">
        <f>IFERROR(SA!AO68/TC!AO68,"")</f>
        <v>0.99861858420643324</v>
      </c>
      <c r="AP68" s="42">
        <f>IFERROR(SA!AP68/TC!AP68,"")</f>
        <v>0.99846655482993685</v>
      </c>
      <c r="AQ68" s="42">
        <f>IFERROR(SA!AQ68/TC!AQ68,"")</f>
        <v>0.9987817458190521</v>
      </c>
      <c r="AR68" s="42">
        <f>IFERROR(SA!AR68/TC!AR68,"")</f>
        <v>0.99903939595442448</v>
      </c>
    </row>
    <row r="69" spans="2:44" x14ac:dyDescent="0.25">
      <c r="B69" s="7">
        <v>2010</v>
      </c>
      <c r="C69" s="13">
        <v>3</v>
      </c>
      <c r="D69" s="41" t="str">
        <f>IFERROR(SA!D69/TC!D69,"")</f>
        <v/>
      </c>
      <c r="E69" s="41" t="str">
        <f>IFERROR(SA!E69/TC!E69,"")</f>
        <v/>
      </c>
      <c r="F69" s="41" t="str">
        <f>IFERROR(SA!F69/TC!F69,"")</f>
        <v/>
      </c>
      <c r="G69" s="41" t="str">
        <f>IFERROR(SA!G69/TC!G69,"")</f>
        <v/>
      </c>
      <c r="H69" s="41" t="str">
        <f>IFERROR(SA!H69/TC!H69,"")</f>
        <v/>
      </c>
      <c r="I69" s="41" t="str">
        <f>IFERROR(SA!I69/TC!I69,"")</f>
        <v/>
      </c>
      <c r="J69" s="41" t="str">
        <f>IFERROR(SA!J69/TC!J69,"")</f>
        <v/>
      </c>
      <c r="K69" s="41" t="str">
        <f>IFERROR(SA!K69/TC!K69,"")</f>
        <v/>
      </c>
      <c r="L69" s="41" t="str">
        <f>IFERROR(SA!L69/TC!L69,"")</f>
        <v/>
      </c>
      <c r="M69" s="41" t="str">
        <f>IFERROR(SA!M69/TC!M69,"")</f>
        <v/>
      </c>
      <c r="N69" s="41" t="str">
        <f>IFERROR(SA!N69/TC!N69,"")</f>
        <v/>
      </c>
      <c r="O69" s="41" t="str">
        <f>IFERROR(SA!O69/TC!O69,"")</f>
        <v/>
      </c>
      <c r="P69" s="41" t="str">
        <f>IFERROR(SA!P69/TC!P69,"")</f>
        <v/>
      </c>
      <c r="Q69" s="41" t="str">
        <f>IFERROR(SA!Q69/TC!Q69,"")</f>
        <v/>
      </c>
      <c r="R69" s="41" t="str">
        <f>IFERROR(SA!R69/TC!R69,"")</f>
        <v/>
      </c>
      <c r="S69" s="41" t="str">
        <f>IFERROR(SA!S69/TC!S69,"")</f>
        <v/>
      </c>
      <c r="T69" s="41" t="str">
        <f>IFERROR(SA!T69/TC!T69,"")</f>
        <v/>
      </c>
      <c r="U69" s="41" t="str">
        <f>IFERROR(SA!U69/TC!U69,"")</f>
        <v/>
      </c>
      <c r="V69" s="41" t="str">
        <f>IFERROR(SA!V69/TC!V69,"")</f>
        <v/>
      </c>
      <c r="W69" s="41" t="str">
        <f>IFERROR(SA!W69/TC!W69,"")</f>
        <v/>
      </c>
      <c r="X69" s="41" t="str">
        <f>IFERROR(SA!X69/TC!X69,"")</f>
        <v/>
      </c>
      <c r="Y69" s="41" t="str">
        <f>IFERROR(SA!Y69/TC!Y69,"")</f>
        <v/>
      </c>
      <c r="Z69" s="41" t="str">
        <f>IFERROR(SA!Z69/TC!Z69,"")</f>
        <v/>
      </c>
      <c r="AA69" s="41" t="str">
        <f>IFERROR(SA!AA69/TC!AA69,"")</f>
        <v/>
      </c>
      <c r="AB69" s="41" t="str">
        <f>IFERROR(SA!AB69/TC!AB69,"")</f>
        <v/>
      </c>
      <c r="AC69" s="41" t="str">
        <f>IFERROR(SA!AC69/TC!AC69,"")</f>
        <v/>
      </c>
      <c r="AD69" s="41" t="str">
        <f>IFERROR(SA!AD69/TC!AD69,"")</f>
        <v/>
      </c>
      <c r="AE69" s="41">
        <f>IFERROR(SA!AE69/TC!AE69,"")</f>
        <v>1.0012316927467779</v>
      </c>
      <c r="AF69" s="41">
        <f>IFERROR(SA!AF69/TC!AF69,"")</f>
        <v>1.0020337654405833</v>
      </c>
      <c r="AG69" s="42">
        <f>IFERROR(SA!AG69/TC!AG69,"")</f>
        <v>1.0020336409988022</v>
      </c>
      <c r="AH69" s="42">
        <f>IFERROR(SA!AH69/TC!AH69,"")</f>
        <v>1.0021744897681926</v>
      </c>
      <c r="AI69" s="42">
        <f>IFERROR(SA!AI69/TC!AI69,"")</f>
        <v>1.0033436534258493</v>
      </c>
      <c r="AJ69" s="42">
        <f>IFERROR(SA!AJ69/TC!AJ69,"")</f>
        <v>1.0071359543107636</v>
      </c>
      <c r="AK69" s="42">
        <f>IFERROR(SA!AK69/TC!AK69,"")</f>
        <v>1.0047557114572556</v>
      </c>
      <c r="AL69" s="42">
        <f>IFERROR(SA!AL69/TC!AL69,"")</f>
        <v>1.0042826386911559</v>
      </c>
      <c r="AM69" s="42">
        <f>IFERROR(SA!AM69/TC!AM69,"")</f>
        <v>1.0043463118409519</v>
      </c>
      <c r="AN69" s="42">
        <f>IFERROR(SA!AN69/TC!AN69,"")</f>
        <v>1.0044480122836126</v>
      </c>
      <c r="AO69" s="42">
        <f>IFERROR(SA!AO69/TC!AO69,"")</f>
        <v>1.0042668251291853</v>
      </c>
      <c r="AP69" s="42">
        <f>IFERROR(SA!AP69/TC!AP69,"")</f>
        <v>1.0042667403734729</v>
      </c>
      <c r="AQ69" s="42">
        <f>IFERROR(SA!AQ69/TC!AQ69,"")</f>
        <v>1.0041968530306253</v>
      </c>
      <c r="AR69" s="42">
        <f>IFERROR(SA!AR69/TC!AR69,"")</f>
        <v>1.0039048732228486</v>
      </c>
    </row>
    <row r="70" spans="2:44" x14ac:dyDescent="0.25">
      <c r="B70" s="7">
        <v>2010</v>
      </c>
      <c r="C70" s="13">
        <v>4</v>
      </c>
      <c r="D70" s="41" t="str">
        <f>IFERROR(SA!D70/TC!D70,"")</f>
        <v/>
      </c>
      <c r="E70" s="41" t="str">
        <f>IFERROR(SA!E70/TC!E70,"")</f>
        <v/>
      </c>
      <c r="F70" s="41" t="str">
        <f>IFERROR(SA!F70/TC!F70,"")</f>
        <v/>
      </c>
      <c r="G70" s="41" t="str">
        <f>IFERROR(SA!G70/TC!G70,"")</f>
        <v/>
      </c>
      <c r="H70" s="41" t="str">
        <f>IFERROR(SA!H70/TC!H70,"")</f>
        <v/>
      </c>
      <c r="I70" s="41" t="str">
        <f>IFERROR(SA!I70/TC!I70,"")</f>
        <v/>
      </c>
      <c r="J70" s="41" t="str">
        <f>IFERROR(SA!J70/TC!J70,"")</f>
        <v/>
      </c>
      <c r="K70" s="41" t="str">
        <f>IFERROR(SA!K70/TC!K70,"")</f>
        <v/>
      </c>
      <c r="L70" s="41" t="str">
        <f>IFERROR(SA!L70/TC!L70,"")</f>
        <v/>
      </c>
      <c r="M70" s="41" t="str">
        <f>IFERROR(SA!M70/TC!M70,"")</f>
        <v/>
      </c>
      <c r="N70" s="41" t="str">
        <f>IFERROR(SA!N70/TC!N70,"")</f>
        <v/>
      </c>
      <c r="O70" s="41" t="str">
        <f>IFERROR(SA!O70/TC!O70,"")</f>
        <v/>
      </c>
      <c r="P70" s="41" t="str">
        <f>IFERROR(SA!P70/TC!P70,"")</f>
        <v/>
      </c>
      <c r="Q70" s="41" t="str">
        <f>IFERROR(SA!Q70/TC!Q70,"")</f>
        <v/>
      </c>
      <c r="R70" s="41" t="str">
        <f>IFERROR(SA!R70/TC!R70,"")</f>
        <v/>
      </c>
      <c r="S70" s="41" t="str">
        <f>IFERROR(SA!S70/TC!S70,"")</f>
        <v/>
      </c>
      <c r="T70" s="41" t="str">
        <f>IFERROR(SA!T70/TC!T70,"")</f>
        <v/>
      </c>
      <c r="U70" s="41" t="str">
        <f>IFERROR(SA!U70/TC!U70,"")</f>
        <v/>
      </c>
      <c r="V70" s="41" t="str">
        <f>IFERROR(SA!V70/TC!V70,"")</f>
        <v/>
      </c>
      <c r="W70" s="41" t="str">
        <f>IFERROR(SA!W70/TC!W70,"")</f>
        <v/>
      </c>
      <c r="X70" s="41" t="str">
        <f>IFERROR(SA!X70/TC!X70,"")</f>
        <v/>
      </c>
      <c r="Y70" s="41" t="str">
        <f>IFERROR(SA!Y70/TC!Y70,"")</f>
        <v/>
      </c>
      <c r="Z70" s="41" t="str">
        <f>IFERROR(SA!Z70/TC!Z70,"")</f>
        <v/>
      </c>
      <c r="AA70" s="41" t="str">
        <f>IFERROR(SA!AA70/TC!AA70,"")</f>
        <v/>
      </c>
      <c r="AB70" s="41" t="str">
        <f>IFERROR(SA!AB70/TC!AB70,"")</f>
        <v/>
      </c>
      <c r="AC70" s="41" t="str">
        <f>IFERROR(SA!AC70/TC!AC70,"")</f>
        <v/>
      </c>
      <c r="AD70" s="41" t="str">
        <f>IFERROR(SA!AD70/TC!AD70,"")</f>
        <v/>
      </c>
      <c r="AE70" s="41" t="str">
        <f>IFERROR(SA!AE70/TC!AE70,"")</f>
        <v/>
      </c>
      <c r="AF70" s="41">
        <f>IFERROR(SA!AF70/TC!AF70,"")</f>
        <v>0.9991806436365559</v>
      </c>
      <c r="AG70" s="42">
        <f>IFERROR(SA!AG70/TC!AG70,"")</f>
        <v>0.99880517844628303</v>
      </c>
      <c r="AH70" s="42">
        <f>IFERROR(SA!AH70/TC!AH70,"")</f>
        <v>0.99876058849867377</v>
      </c>
      <c r="AI70" s="42">
        <f>IFERROR(SA!AI70/TC!AI70,"")</f>
        <v>0.99812296078880314</v>
      </c>
      <c r="AJ70" s="42">
        <f>IFERROR(SA!AJ70/TC!AJ70,"")</f>
        <v>0.99723675079897611</v>
      </c>
      <c r="AK70" s="42">
        <f>IFERROR(SA!AK70/TC!AK70,"")</f>
        <v>0.99862633962362124</v>
      </c>
      <c r="AL70" s="42">
        <f>IFERROR(SA!AL70/TC!AL70,"")</f>
        <v>0.99869369353762583</v>
      </c>
      <c r="AM70" s="42">
        <f>IFERROR(SA!AM70/TC!AM70,"")</f>
        <v>0.99859483571818886</v>
      </c>
      <c r="AN70" s="42">
        <f>IFERROR(SA!AN70/TC!AN70,"")</f>
        <v>0.99803925698171503</v>
      </c>
      <c r="AO70" s="42">
        <f>IFERROR(SA!AO70/TC!AO70,"")</f>
        <v>0.99740650235507322</v>
      </c>
      <c r="AP70" s="42">
        <f>IFERROR(SA!AP70/TC!AP70,"")</f>
        <v>0.99723954601031406</v>
      </c>
      <c r="AQ70" s="42">
        <f>IFERROR(SA!AQ70/TC!AQ70,"")</f>
        <v>0.99700156428968956</v>
      </c>
      <c r="AR70" s="42">
        <f>IFERROR(SA!AR70/TC!AR70,"")</f>
        <v>0.99738716772518421</v>
      </c>
    </row>
    <row r="71" spans="2:44" x14ac:dyDescent="0.25">
      <c r="B71" s="15">
        <v>2011</v>
      </c>
      <c r="C71" s="16">
        <v>1</v>
      </c>
      <c r="D71" s="43" t="str">
        <f>IFERROR(SA!D71/TC!D71,"")</f>
        <v/>
      </c>
      <c r="E71" s="43" t="str">
        <f>IFERROR(SA!E71/TC!E71,"")</f>
        <v/>
      </c>
      <c r="F71" s="43" t="str">
        <f>IFERROR(SA!F71/TC!F71,"")</f>
        <v/>
      </c>
      <c r="G71" s="43" t="str">
        <f>IFERROR(SA!G71/TC!G71,"")</f>
        <v/>
      </c>
      <c r="H71" s="43" t="str">
        <f>IFERROR(SA!H71/TC!H71,"")</f>
        <v/>
      </c>
      <c r="I71" s="43" t="str">
        <f>IFERROR(SA!I71/TC!I71,"")</f>
        <v/>
      </c>
      <c r="J71" s="43" t="str">
        <f>IFERROR(SA!J71/TC!J71,"")</f>
        <v/>
      </c>
      <c r="K71" s="43" t="str">
        <f>IFERROR(SA!K71/TC!K71,"")</f>
        <v/>
      </c>
      <c r="L71" s="43" t="str">
        <f>IFERROR(SA!L71/TC!L71,"")</f>
        <v/>
      </c>
      <c r="M71" s="43" t="str">
        <f>IFERROR(SA!M71/TC!M71,"")</f>
        <v/>
      </c>
      <c r="N71" s="43" t="str">
        <f>IFERROR(SA!N71/TC!N71,"")</f>
        <v/>
      </c>
      <c r="O71" s="43" t="str">
        <f>IFERROR(SA!O71/TC!O71,"")</f>
        <v/>
      </c>
      <c r="P71" s="43" t="str">
        <f>IFERROR(SA!P71/TC!P71,"")</f>
        <v/>
      </c>
      <c r="Q71" s="43" t="str">
        <f>IFERROR(SA!Q71/TC!Q71,"")</f>
        <v/>
      </c>
      <c r="R71" s="43" t="str">
        <f>IFERROR(SA!R71/TC!R71,"")</f>
        <v/>
      </c>
      <c r="S71" s="43" t="str">
        <f>IFERROR(SA!S71/TC!S71,"")</f>
        <v/>
      </c>
      <c r="T71" s="43" t="str">
        <f>IFERROR(SA!T71/TC!T71,"")</f>
        <v/>
      </c>
      <c r="U71" s="43" t="str">
        <f>IFERROR(SA!U71/TC!U71,"")</f>
        <v/>
      </c>
      <c r="V71" s="43" t="str">
        <f>IFERROR(SA!V71/TC!V71,"")</f>
        <v/>
      </c>
      <c r="W71" s="43" t="str">
        <f>IFERROR(SA!W71/TC!W71,"")</f>
        <v/>
      </c>
      <c r="X71" s="43" t="str">
        <f>IFERROR(SA!X71/TC!X71,"")</f>
        <v/>
      </c>
      <c r="Y71" s="43" t="str">
        <f>IFERROR(SA!Y71/TC!Y71,"")</f>
        <v/>
      </c>
      <c r="Z71" s="43" t="str">
        <f>IFERROR(SA!Z71/TC!Z71,"")</f>
        <v/>
      </c>
      <c r="AA71" s="43" t="str">
        <f>IFERROR(SA!AA71/TC!AA71,"")</f>
        <v/>
      </c>
      <c r="AB71" s="43" t="str">
        <f>IFERROR(SA!AB71/TC!AB71,"")</f>
        <v/>
      </c>
      <c r="AC71" s="43" t="str">
        <f>IFERROR(SA!AC71/TC!AC71,"")</f>
        <v/>
      </c>
      <c r="AD71" s="43" t="str">
        <f>IFERROR(SA!AD71/TC!AD71,"")</f>
        <v/>
      </c>
      <c r="AE71" s="43" t="str">
        <f>IFERROR(SA!AE71/TC!AE71,"")</f>
        <v/>
      </c>
      <c r="AF71" s="43" t="str">
        <f>IFERROR(SA!AF71/TC!AF71,"")</f>
        <v/>
      </c>
      <c r="AG71" s="44">
        <f>IFERROR(SA!AG71/TC!AG71,"")</f>
        <v>1.0004739331463</v>
      </c>
      <c r="AH71" s="44">
        <f>IFERROR(SA!AH71/TC!AH71,"")</f>
        <v>1.0001274071137098</v>
      </c>
      <c r="AI71" s="44">
        <f>IFERROR(SA!AI71/TC!AI71,"")</f>
        <v>0.99994790063550631</v>
      </c>
      <c r="AJ71" s="44">
        <f>IFERROR(SA!AJ71/TC!AJ71,"")</f>
        <v>1.0008325724475631</v>
      </c>
      <c r="AK71" s="44">
        <f>IFERROR(SA!AK71/TC!AK71,"")</f>
        <v>0.99835040045235401</v>
      </c>
      <c r="AL71" s="44">
        <f>IFERROR(SA!AL71/TC!AL71,"")</f>
        <v>0.99734274242755794</v>
      </c>
      <c r="AM71" s="44">
        <f>IFERROR(SA!AM71/TC!AM71,"")</f>
        <v>0.99760272793842852</v>
      </c>
      <c r="AN71" s="44">
        <f>IFERROR(SA!AN71/TC!AN71,"")</f>
        <v>0.99826995820302278</v>
      </c>
      <c r="AO71" s="44">
        <f>IFERROR(SA!AO71/TC!AO71,"")</f>
        <v>0.99936642932555164</v>
      </c>
      <c r="AP71" s="44">
        <f>IFERROR(SA!AP71/TC!AP71,"")</f>
        <v>0.99996771361223491</v>
      </c>
      <c r="AQ71" s="44">
        <f>IFERROR(SA!AQ71/TC!AQ71,"")</f>
        <v>0.99956515222449471</v>
      </c>
      <c r="AR71" s="44">
        <f>IFERROR(SA!AR71/TC!AR71,"")</f>
        <v>0.99915344995014499</v>
      </c>
    </row>
    <row r="72" spans="2:44" x14ac:dyDescent="0.25">
      <c r="B72" s="7">
        <v>2011</v>
      </c>
      <c r="C72" s="13">
        <v>2</v>
      </c>
      <c r="D72" s="41" t="str">
        <f>IFERROR(SA!D72/TC!D72,"")</f>
        <v/>
      </c>
      <c r="E72" s="41" t="str">
        <f>IFERROR(SA!E72/TC!E72,"")</f>
        <v/>
      </c>
      <c r="F72" s="41" t="str">
        <f>IFERROR(SA!F72/TC!F72,"")</f>
        <v/>
      </c>
      <c r="G72" s="41" t="str">
        <f>IFERROR(SA!G72/TC!G72,"")</f>
        <v/>
      </c>
      <c r="H72" s="41" t="str">
        <f>IFERROR(SA!H72/TC!H72,"")</f>
        <v/>
      </c>
      <c r="I72" s="41" t="str">
        <f>IFERROR(SA!I72/TC!I72,"")</f>
        <v/>
      </c>
      <c r="J72" s="41" t="str">
        <f>IFERROR(SA!J72/TC!J72,"")</f>
        <v/>
      </c>
      <c r="K72" s="41" t="str">
        <f>IFERROR(SA!K72/TC!K72,"")</f>
        <v/>
      </c>
      <c r="L72" s="41" t="str">
        <f>IFERROR(SA!L72/TC!L72,"")</f>
        <v/>
      </c>
      <c r="M72" s="41" t="str">
        <f>IFERROR(SA!M72/TC!M72,"")</f>
        <v/>
      </c>
      <c r="N72" s="41" t="str">
        <f>IFERROR(SA!N72/TC!N72,"")</f>
        <v/>
      </c>
      <c r="O72" s="41" t="str">
        <f>IFERROR(SA!O72/TC!O72,"")</f>
        <v/>
      </c>
      <c r="P72" s="41" t="str">
        <f>IFERROR(SA!P72/TC!P72,"")</f>
        <v/>
      </c>
      <c r="Q72" s="41" t="str">
        <f>IFERROR(SA!Q72/TC!Q72,"")</f>
        <v/>
      </c>
      <c r="R72" s="41" t="str">
        <f>IFERROR(SA!R72/TC!R72,"")</f>
        <v/>
      </c>
      <c r="S72" s="41" t="str">
        <f>IFERROR(SA!S72/TC!S72,"")</f>
        <v/>
      </c>
      <c r="T72" s="41" t="str">
        <f>IFERROR(SA!T72/TC!T72,"")</f>
        <v/>
      </c>
      <c r="U72" s="41" t="str">
        <f>IFERROR(SA!U72/TC!U72,"")</f>
        <v/>
      </c>
      <c r="V72" s="41" t="str">
        <f>IFERROR(SA!V72/TC!V72,"")</f>
        <v/>
      </c>
      <c r="W72" s="41" t="str">
        <f>IFERROR(SA!W72/TC!W72,"")</f>
        <v/>
      </c>
      <c r="X72" s="41" t="str">
        <f>IFERROR(SA!X72/TC!X72,"")</f>
        <v/>
      </c>
      <c r="Y72" s="41" t="str">
        <f>IFERROR(SA!Y72/TC!Y72,"")</f>
        <v/>
      </c>
      <c r="Z72" s="41" t="str">
        <f>IFERROR(SA!Z72/TC!Z72,"")</f>
        <v/>
      </c>
      <c r="AA72" s="41" t="str">
        <f>IFERROR(SA!AA72/TC!AA72,"")</f>
        <v/>
      </c>
      <c r="AB72" s="41" t="str">
        <f>IFERROR(SA!AB72/TC!AB72,"")</f>
        <v/>
      </c>
      <c r="AC72" s="41" t="str">
        <f>IFERROR(SA!AC72/TC!AC72,"")</f>
        <v/>
      </c>
      <c r="AD72" s="41" t="str">
        <f>IFERROR(SA!AD72/TC!AD72,"")</f>
        <v/>
      </c>
      <c r="AE72" s="41" t="str">
        <f>IFERROR(SA!AE72/TC!AE72,"")</f>
        <v/>
      </c>
      <c r="AF72" s="41" t="str">
        <f>IFERROR(SA!AF72/TC!AF72,"")</f>
        <v/>
      </c>
      <c r="AG72" s="42" t="str">
        <f>IFERROR(SA!AG72/TC!AG72,"")</f>
        <v/>
      </c>
      <c r="AH72" s="42">
        <f>IFERROR(SA!AH72/TC!AH72,"")</f>
        <v>1.0006269742953748</v>
      </c>
      <c r="AI72" s="42">
        <f>IFERROR(SA!AI72/TC!AI72,"")</f>
        <v>1.0019191078112506</v>
      </c>
      <c r="AJ72" s="42">
        <f>IFERROR(SA!AJ72/TC!AJ72,"")</f>
        <v>1.0015450649183282</v>
      </c>
      <c r="AK72" s="42">
        <f>IFERROR(SA!AK72/TC!AK72,"")</f>
        <v>1.0031932856640478</v>
      </c>
      <c r="AL72" s="42">
        <f>IFERROR(SA!AL72/TC!AL72,"")</f>
        <v>1.004568756184173</v>
      </c>
      <c r="AM72" s="42">
        <f>IFERROR(SA!AM72/TC!AM72,"")</f>
        <v>1.0042068256349179</v>
      </c>
      <c r="AN72" s="42">
        <f>IFERROR(SA!AN72/TC!AN72,"")</f>
        <v>1.0036240957731957</v>
      </c>
      <c r="AO72" s="42">
        <f>IFERROR(SA!AO72/TC!AO72,"")</f>
        <v>1.0029793250031198</v>
      </c>
      <c r="AP72" s="42">
        <f>IFERROR(SA!AP72/TC!AP72,"")</f>
        <v>1.0023044310199547</v>
      </c>
      <c r="AQ72" s="42">
        <f>IFERROR(SA!AQ72/TC!AQ72,"")</f>
        <v>1.0036970236002045</v>
      </c>
      <c r="AR72" s="42">
        <f>IFERROR(SA!AR72/TC!AR72,"")</f>
        <v>1.0041749204390624</v>
      </c>
    </row>
    <row r="73" spans="2:44" x14ac:dyDescent="0.25">
      <c r="B73" s="7">
        <v>2011</v>
      </c>
      <c r="C73" s="13">
        <v>3</v>
      </c>
      <c r="D73" s="41" t="str">
        <f>IFERROR(SA!D73/TC!D73,"")</f>
        <v/>
      </c>
      <c r="E73" s="41" t="str">
        <f>IFERROR(SA!E73/TC!E73,"")</f>
        <v/>
      </c>
      <c r="F73" s="41" t="str">
        <f>IFERROR(SA!F73/TC!F73,"")</f>
        <v/>
      </c>
      <c r="G73" s="41" t="str">
        <f>IFERROR(SA!G73/TC!G73,"")</f>
        <v/>
      </c>
      <c r="H73" s="41" t="str">
        <f>IFERROR(SA!H73/TC!H73,"")</f>
        <v/>
      </c>
      <c r="I73" s="41" t="str">
        <f>IFERROR(SA!I73/TC!I73,"")</f>
        <v/>
      </c>
      <c r="J73" s="41" t="str">
        <f>IFERROR(SA!J73/TC!J73,"")</f>
        <v/>
      </c>
      <c r="K73" s="41" t="str">
        <f>IFERROR(SA!K73/TC!K73,"")</f>
        <v/>
      </c>
      <c r="L73" s="41" t="str">
        <f>IFERROR(SA!L73/TC!L73,"")</f>
        <v/>
      </c>
      <c r="M73" s="41" t="str">
        <f>IFERROR(SA!M73/TC!M73,"")</f>
        <v/>
      </c>
      <c r="N73" s="41" t="str">
        <f>IFERROR(SA!N73/TC!N73,"")</f>
        <v/>
      </c>
      <c r="O73" s="41" t="str">
        <f>IFERROR(SA!O73/TC!O73,"")</f>
        <v/>
      </c>
      <c r="P73" s="41" t="str">
        <f>IFERROR(SA!P73/TC!P73,"")</f>
        <v/>
      </c>
      <c r="Q73" s="41" t="str">
        <f>IFERROR(SA!Q73/TC!Q73,"")</f>
        <v/>
      </c>
      <c r="R73" s="41" t="str">
        <f>IFERROR(SA!R73/TC!R73,"")</f>
        <v/>
      </c>
      <c r="S73" s="41" t="str">
        <f>IFERROR(SA!S73/TC!S73,"")</f>
        <v/>
      </c>
      <c r="T73" s="41" t="str">
        <f>IFERROR(SA!T73/TC!T73,"")</f>
        <v/>
      </c>
      <c r="U73" s="41" t="str">
        <f>IFERROR(SA!U73/TC!U73,"")</f>
        <v/>
      </c>
      <c r="V73" s="41" t="str">
        <f>IFERROR(SA!V73/TC!V73,"")</f>
        <v/>
      </c>
      <c r="W73" s="41" t="str">
        <f>IFERROR(SA!W73/TC!W73,"")</f>
        <v/>
      </c>
      <c r="X73" s="41" t="str">
        <f>IFERROR(SA!X73/TC!X73,"")</f>
        <v/>
      </c>
      <c r="Y73" s="41" t="str">
        <f>IFERROR(SA!Y73/TC!Y73,"")</f>
        <v/>
      </c>
      <c r="Z73" s="41" t="str">
        <f>IFERROR(SA!Z73/TC!Z73,"")</f>
        <v/>
      </c>
      <c r="AA73" s="41" t="str">
        <f>IFERROR(SA!AA73/TC!AA73,"")</f>
        <v/>
      </c>
      <c r="AB73" s="41" t="str">
        <f>IFERROR(SA!AB73/TC!AB73,"")</f>
        <v/>
      </c>
      <c r="AC73" s="41" t="str">
        <f>IFERROR(SA!AC73/TC!AC73,"")</f>
        <v/>
      </c>
      <c r="AD73" s="41" t="str">
        <f>IFERROR(SA!AD73/TC!AD73,"")</f>
        <v/>
      </c>
      <c r="AE73" s="41" t="str">
        <f>IFERROR(SA!AE73/TC!AE73,"")</f>
        <v/>
      </c>
      <c r="AF73" s="41" t="str">
        <f>IFERROR(SA!AF73/TC!AF73,"")</f>
        <v/>
      </c>
      <c r="AG73" s="42" t="str">
        <f>IFERROR(SA!AG73/TC!AG73,"")</f>
        <v/>
      </c>
      <c r="AH73" s="42" t="str">
        <f>IFERROR(SA!AH73/TC!AH73,"")</f>
        <v/>
      </c>
      <c r="AI73" s="42">
        <f>IFERROR(SA!AI73/TC!AI73,"")</f>
        <v>0.99737163365752568</v>
      </c>
      <c r="AJ73" s="42">
        <f>IFERROR(SA!AJ73/TC!AJ73,"")</f>
        <v>0.99671563151860054</v>
      </c>
      <c r="AK73" s="42">
        <f>IFERROR(SA!AK73/TC!AK73,"")</f>
        <v>0.99664652752084515</v>
      </c>
      <c r="AL73" s="42">
        <f>IFERROR(SA!AL73/TC!AL73,"")</f>
        <v>0.99588374479604802</v>
      </c>
      <c r="AM73" s="42">
        <f>IFERROR(SA!AM73/TC!AM73,"")</f>
        <v>0.99611859512580569</v>
      </c>
      <c r="AN73" s="42">
        <f>IFERROR(SA!AN73/TC!AN73,"")</f>
        <v>0.99665151349188763</v>
      </c>
      <c r="AO73" s="42">
        <f>IFERROR(SA!AO73/TC!AO73,"")</f>
        <v>0.99671742907965155</v>
      </c>
      <c r="AP73" s="42">
        <f>IFERROR(SA!AP73/TC!AP73,"")</f>
        <v>0.99691895107697837</v>
      </c>
      <c r="AQ73" s="42">
        <f>IFERROR(SA!AQ73/TC!AQ73,"")</f>
        <v>0.99478491284949178</v>
      </c>
      <c r="AR73" s="42">
        <f>IFERROR(SA!AR73/TC!AR73,"")</f>
        <v>0.99513581380630456</v>
      </c>
    </row>
    <row r="74" spans="2:44" x14ac:dyDescent="0.25">
      <c r="B74" s="7">
        <v>2011</v>
      </c>
      <c r="C74" s="13">
        <v>4</v>
      </c>
      <c r="D74" s="41" t="str">
        <f>IFERROR(SA!D74/TC!D74,"")</f>
        <v/>
      </c>
      <c r="E74" s="41" t="str">
        <f>IFERROR(SA!E74/TC!E74,"")</f>
        <v/>
      </c>
      <c r="F74" s="41" t="str">
        <f>IFERROR(SA!F74/TC!F74,"")</f>
        <v/>
      </c>
      <c r="G74" s="41" t="str">
        <f>IFERROR(SA!G74/TC!G74,"")</f>
        <v/>
      </c>
      <c r="H74" s="41" t="str">
        <f>IFERROR(SA!H74/TC!H74,"")</f>
        <v/>
      </c>
      <c r="I74" s="41" t="str">
        <f>IFERROR(SA!I74/TC!I74,"")</f>
        <v/>
      </c>
      <c r="J74" s="41" t="str">
        <f>IFERROR(SA!J74/TC!J74,"")</f>
        <v/>
      </c>
      <c r="K74" s="41" t="str">
        <f>IFERROR(SA!K74/TC!K74,"")</f>
        <v/>
      </c>
      <c r="L74" s="41" t="str">
        <f>IFERROR(SA!L74/TC!L74,"")</f>
        <v/>
      </c>
      <c r="M74" s="41" t="str">
        <f>IFERROR(SA!M74/TC!M74,"")</f>
        <v/>
      </c>
      <c r="N74" s="41" t="str">
        <f>IFERROR(SA!N74/TC!N74,"")</f>
        <v/>
      </c>
      <c r="O74" s="41" t="str">
        <f>IFERROR(SA!O74/TC!O74,"")</f>
        <v/>
      </c>
      <c r="P74" s="41" t="str">
        <f>IFERROR(SA!P74/TC!P74,"")</f>
        <v/>
      </c>
      <c r="Q74" s="41" t="str">
        <f>IFERROR(SA!Q74/TC!Q74,"")</f>
        <v/>
      </c>
      <c r="R74" s="41" t="str">
        <f>IFERROR(SA!R74/TC!R74,"")</f>
        <v/>
      </c>
      <c r="S74" s="41" t="str">
        <f>IFERROR(SA!S74/TC!S74,"")</f>
        <v/>
      </c>
      <c r="T74" s="41" t="str">
        <f>IFERROR(SA!T74/TC!T74,"")</f>
        <v/>
      </c>
      <c r="U74" s="41" t="str">
        <f>IFERROR(SA!U74/TC!U74,"")</f>
        <v/>
      </c>
      <c r="V74" s="41" t="str">
        <f>IFERROR(SA!V74/TC!V74,"")</f>
        <v/>
      </c>
      <c r="W74" s="41" t="str">
        <f>IFERROR(SA!W74/TC!W74,"")</f>
        <v/>
      </c>
      <c r="X74" s="41" t="str">
        <f>IFERROR(SA!X74/TC!X74,"")</f>
        <v/>
      </c>
      <c r="Y74" s="41" t="str">
        <f>IFERROR(SA!Y74/TC!Y74,"")</f>
        <v/>
      </c>
      <c r="Z74" s="41" t="str">
        <f>IFERROR(SA!Z74/TC!Z74,"")</f>
        <v/>
      </c>
      <c r="AA74" s="41" t="str">
        <f>IFERROR(SA!AA74/TC!AA74,"")</f>
        <v/>
      </c>
      <c r="AB74" s="41" t="str">
        <f>IFERROR(SA!AB74/TC!AB74,"")</f>
        <v/>
      </c>
      <c r="AC74" s="41" t="str">
        <f>IFERROR(SA!AC74/TC!AC74,"")</f>
        <v/>
      </c>
      <c r="AD74" s="41" t="str">
        <f>IFERROR(SA!AD74/TC!AD74,"")</f>
        <v/>
      </c>
      <c r="AE74" s="41" t="str">
        <f>IFERROR(SA!AE74/TC!AE74,"")</f>
        <v/>
      </c>
      <c r="AF74" s="41" t="str">
        <f>IFERROR(SA!AF74/TC!AF74,"")</f>
        <v/>
      </c>
      <c r="AG74" s="42" t="str">
        <f>IFERROR(SA!AG74/TC!AG74,"")</f>
        <v/>
      </c>
      <c r="AH74" s="42" t="str">
        <f>IFERROR(SA!AH74/TC!AH74,"")</f>
        <v/>
      </c>
      <c r="AI74" s="42" t="str">
        <f>IFERROR(SA!AI74/TC!AI74,"")</f>
        <v/>
      </c>
      <c r="AJ74" s="42">
        <f>IFERROR(SA!AJ74/TC!AJ74,"")</f>
        <v>1.0028311745172895</v>
      </c>
      <c r="AK74" s="42">
        <f>IFERROR(SA!AK74/TC!AK74,"")</f>
        <v>1.0009403566364681</v>
      </c>
      <c r="AL74" s="42">
        <f>IFERROR(SA!AL74/TC!AL74,"")</f>
        <v>1.0005370279346371</v>
      </c>
      <c r="AM74" s="42">
        <f>IFERROR(SA!AM74/TC!AM74,"")</f>
        <v>1.0005795354719649</v>
      </c>
      <c r="AN74" s="42">
        <f>IFERROR(SA!AN74/TC!AN74,"")</f>
        <v>1.0003691510199935</v>
      </c>
      <c r="AO74" s="42">
        <f>IFERROR(SA!AO74/TC!AO74,"")</f>
        <v>1.0006117997804509</v>
      </c>
      <c r="AP74" s="42">
        <f>IFERROR(SA!AP74/TC!AP74,"")</f>
        <v>1.0010109363117894</v>
      </c>
      <c r="AQ74" s="42">
        <f>IFERROR(SA!AQ74/TC!AQ74,"")</f>
        <v>1.0014214642707913</v>
      </c>
      <c r="AR74" s="42">
        <f>IFERROR(SA!AR74/TC!AR74,"")</f>
        <v>1.0010459442170159</v>
      </c>
    </row>
    <row r="75" spans="2:44" x14ac:dyDescent="0.25">
      <c r="B75" s="15">
        <v>2012</v>
      </c>
      <c r="C75" s="16">
        <v>1</v>
      </c>
      <c r="D75" s="43" t="str">
        <f>IFERROR(SA!D75/TC!D75,"")</f>
        <v/>
      </c>
      <c r="E75" s="43" t="str">
        <f>IFERROR(SA!E75/TC!E75,"")</f>
        <v/>
      </c>
      <c r="F75" s="43" t="str">
        <f>IFERROR(SA!F75/TC!F75,"")</f>
        <v/>
      </c>
      <c r="G75" s="43" t="str">
        <f>IFERROR(SA!G75/TC!G75,"")</f>
        <v/>
      </c>
      <c r="H75" s="43" t="str">
        <f>IFERROR(SA!H75/TC!H75,"")</f>
        <v/>
      </c>
      <c r="I75" s="43" t="str">
        <f>IFERROR(SA!I75/TC!I75,"")</f>
        <v/>
      </c>
      <c r="J75" s="43" t="str">
        <f>IFERROR(SA!J75/TC!J75,"")</f>
        <v/>
      </c>
      <c r="K75" s="43" t="str">
        <f>IFERROR(SA!K75/TC!K75,"")</f>
        <v/>
      </c>
      <c r="L75" s="43" t="str">
        <f>IFERROR(SA!L75/TC!L75,"")</f>
        <v/>
      </c>
      <c r="M75" s="43" t="str">
        <f>IFERROR(SA!M75/TC!M75,"")</f>
        <v/>
      </c>
      <c r="N75" s="43" t="str">
        <f>IFERROR(SA!N75/TC!N75,"")</f>
        <v/>
      </c>
      <c r="O75" s="43" t="str">
        <f>IFERROR(SA!O75/TC!O75,"")</f>
        <v/>
      </c>
      <c r="P75" s="43" t="str">
        <f>IFERROR(SA!P75/TC!P75,"")</f>
        <v/>
      </c>
      <c r="Q75" s="43" t="str">
        <f>IFERROR(SA!Q75/TC!Q75,"")</f>
        <v/>
      </c>
      <c r="R75" s="43" t="str">
        <f>IFERROR(SA!R75/TC!R75,"")</f>
        <v/>
      </c>
      <c r="S75" s="43" t="str">
        <f>IFERROR(SA!S75/TC!S75,"")</f>
        <v/>
      </c>
      <c r="T75" s="43" t="str">
        <f>IFERROR(SA!T75/TC!T75,"")</f>
        <v/>
      </c>
      <c r="U75" s="43" t="str">
        <f>IFERROR(SA!U75/TC!U75,"")</f>
        <v/>
      </c>
      <c r="V75" s="43" t="str">
        <f>IFERROR(SA!V75/TC!V75,"")</f>
        <v/>
      </c>
      <c r="W75" s="43" t="str">
        <f>IFERROR(SA!W75/TC!W75,"")</f>
        <v/>
      </c>
      <c r="X75" s="43" t="str">
        <f>IFERROR(SA!X75/TC!X75,"")</f>
        <v/>
      </c>
      <c r="Y75" s="43" t="str">
        <f>IFERROR(SA!Y75/TC!Y75,"")</f>
        <v/>
      </c>
      <c r="Z75" s="43" t="str">
        <f>IFERROR(SA!Z75/TC!Z75,"")</f>
        <v/>
      </c>
      <c r="AA75" s="43" t="str">
        <f>IFERROR(SA!AA75/TC!AA75,"")</f>
        <v/>
      </c>
      <c r="AB75" s="43" t="str">
        <f>IFERROR(SA!AB75/TC!AB75,"")</f>
        <v/>
      </c>
      <c r="AC75" s="43" t="str">
        <f>IFERROR(SA!AC75/TC!AC75,"")</f>
        <v/>
      </c>
      <c r="AD75" s="43" t="str">
        <f>IFERROR(SA!AD75/TC!AD75,"")</f>
        <v/>
      </c>
      <c r="AE75" s="43" t="str">
        <f>IFERROR(SA!AE75/TC!AE75,"")</f>
        <v/>
      </c>
      <c r="AF75" s="43" t="str">
        <f>IFERROR(SA!AF75/TC!AF75,"")</f>
        <v/>
      </c>
      <c r="AG75" s="44" t="str">
        <f>IFERROR(SA!AG75/TC!AG75,"")</f>
        <v/>
      </c>
      <c r="AH75" s="44" t="str">
        <f>IFERROR(SA!AH75/TC!AH75,"")</f>
        <v/>
      </c>
      <c r="AI75" s="44" t="str">
        <f>IFERROR(SA!AI75/TC!AI75,"")</f>
        <v/>
      </c>
      <c r="AJ75" s="44" t="str">
        <f>IFERROR(SA!AJ75/TC!AJ75,"")</f>
        <v/>
      </c>
      <c r="AK75" s="44">
        <f>IFERROR(SA!AK75/TC!AK75,"")</f>
        <v>1.0015300696248564</v>
      </c>
      <c r="AL75" s="44">
        <f>IFERROR(SA!AL75/TC!AL75,"")</f>
        <v>1.0037189083053648</v>
      </c>
      <c r="AM75" s="44">
        <f>IFERROR(SA!AM75/TC!AM75,"")</f>
        <v>1.0032352683852044</v>
      </c>
      <c r="AN75" s="44">
        <f>IFERROR(SA!AN75/TC!AN75,"")</f>
        <v>1.0043667890470718</v>
      </c>
      <c r="AO75" s="44">
        <f>IFERROR(SA!AO75/TC!AO75,"")</f>
        <v>1.0078433635602269</v>
      </c>
      <c r="AP75" s="44">
        <f>IFERROR(SA!AP75/TC!AP75,"")</f>
        <v>1.0090996882530923</v>
      </c>
      <c r="AQ75" s="44">
        <f>IFERROR(SA!AQ75/TC!AQ75,"")</f>
        <v>1.0112502068017977</v>
      </c>
      <c r="AR75" s="44">
        <f>IFERROR(SA!AR75/TC!AR75,"")</f>
        <v>1.0084588877848613</v>
      </c>
    </row>
    <row r="76" spans="2:44" x14ac:dyDescent="0.25">
      <c r="B76" s="7">
        <v>2012</v>
      </c>
      <c r="C76" s="13">
        <v>2</v>
      </c>
      <c r="D76" s="41" t="str">
        <f>IFERROR(SA!D76/TC!D76,"")</f>
        <v/>
      </c>
      <c r="E76" s="41" t="str">
        <f>IFERROR(SA!E76/TC!E76,"")</f>
        <v/>
      </c>
      <c r="F76" s="41" t="str">
        <f>IFERROR(SA!F76/TC!F76,"")</f>
        <v/>
      </c>
      <c r="G76" s="41" t="str">
        <f>IFERROR(SA!G76/TC!G76,"")</f>
        <v/>
      </c>
      <c r="H76" s="41" t="str">
        <f>IFERROR(SA!H76/TC!H76,"")</f>
        <v/>
      </c>
      <c r="I76" s="41" t="str">
        <f>IFERROR(SA!I76/TC!I76,"")</f>
        <v/>
      </c>
      <c r="J76" s="41" t="str">
        <f>IFERROR(SA!J76/TC!J76,"")</f>
        <v/>
      </c>
      <c r="K76" s="41" t="str">
        <f>IFERROR(SA!K76/TC!K76,"")</f>
        <v/>
      </c>
      <c r="L76" s="41" t="str">
        <f>IFERROR(SA!L76/TC!L76,"")</f>
        <v/>
      </c>
      <c r="M76" s="41" t="str">
        <f>IFERROR(SA!M76/TC!M76,"")</f>
        <v/>
      </c>
      <c r="N76" s="41" t="str">
        <f>IFERROR(SA!N76/TC!N76,"")</f>
        <v/>
      </c>
      <c r="O76" s="41" t="str">
        <f>IFERROR(SA!O76/TC!O76,"")</f>
        <v/>
      </c>
      <c r="P76" s="41" t="str">
        <f>IFERROR(SA!P76/TC!P76,"")</f>
        <v/>
      </c>
      <c r="Q76" s="41" t="str">
        <f>IFERROR(SA!Q76/TC!Q76,"")</f>
        <v/>
      </c>
      <c r="R76" s="41" t="str">
        <f>IFERROR(SA!R76/TC!R76,"")</f>
        <v/>
      </c>
      <c r="S76" s="41" t="str">
        <f>IFERROR(SA!S76/TC!S76,"")</f>
        <v/>
      </c>
      <c r="T76" s="41" t="str">
        <f>IFERROR(SA!T76/TC!T76,"")</f>
        <v/>
      </c>
      <c r="U76" s="41" t="str">
        <f>IFERROR(SA!U76/TC!U76,"")</f>
        <v/>
      </c>
      <c r="V76" s="41" t="str">
        <f>IFERROR(SA!V76/TC!V76,"")</f>
        <v/>
      </c>
      <c r="W76" s="41" t="str">
        <f>IFERROR(SA!W76/TC!W76,"")</f>
        <v/>
      </c>
      <c r="X76" s="41" t="str">
        <f>IFERROR(SA!X76/TC!X76,"")</f>
        <v/>
      </c>
      <c r="Y76" s="41" t="str">
        <f>IFERROR(SA!Y76/TC!Y76,"")</f>
        <v/>
      </c>
      <c r="Z76" s="41" t="str">
        <f>IFERROR(SA!Z76/TC!Z76,"")</f>
        <v/>
      </c>
      <c r="AA76" s="41" t="str">
        <f>IFERROR(SA!AA76/TC!AA76,"")</f>
        <v/>
      </c>
      <c r="AB76" s="41" t="str">
        <f>IFERROR(SA!AB76/TC!AB76,"")</f>
        <v/>
      </c>
      <c r="AC76" s="41" t="str">
        <f>IFERROR(SA!AC76/TC!AC76,"")</f>
        <v/>
      </c>
      <c r="AD76" s="41" t="str">
        <f>IFERROR(SA!AD76/TC!AD76,"")</f>
        <v/>
      </c>
      <c r="AE76" s="41" t="str">
        <f>IFERROR(SA!AE76/TC!AE76,"")</f>
        <v/>
      </c>
      <c r="AF76" s="41" t="str">
        <f>IFERROR(SA!AF76/TC!AF76,"")</f>
        <v/>
      </c>
      <c r="AG76" s="42" t="str">
        <f>IFERROR(SA!AG76/TC!AG76,"")</f>
        <v/>
      </c>
      <c r="AH76" s="42" t="str">
        <f>IFERROR(SA!AH76/TC!AH76,"")</f>
        <v/>
      </c>
      <c r="AI76" s="42" t="str">
        <f>IFERROR(SA!AI76/TC!AI76,"")</f>
        <v/>
      </c>
      <c r="AJ76" s="42" t="str">
        <f>IFERROR(SA!AJ76/TC!AJ76,"")</f>
        <v/>
      </c>
      <c r="AK76" s="42" t="str">
        <f>IFERROR(SA!AK76/TC!AK76,"")</f>
        <v/>
      </c>
      <c r="AL76" s="42">
        <f>IFERROR(SA!AL76/TC!AL76,"")</f>
        <v>0.9951848841243629</v>
      </c>
      <c r="AM76" s="42">
        <f>IFERROR(SA!AM76/TC!AM76,"")</f>
        <v>0.9937242008553564</v>
      </c>
      <c r="AN76" s="42">
        <f>IFERROR(SA!AN76/TC!AN76,"")</f>
        <v>0.99275156730389269</v>
      </c>
      <c r="AO76" s="42">
        <f>IFERROR(SA!AO76/TC!AO76,"")</f>
        <v>0.99216874247014053</v>
      </c>
      <c r="AP76" s="42">
        <f>IFERROR(SA!AP76/TC!AP76,"")</f>
        <v>0.98978954437815769</v>
      </c>
      <c r="AQ76" s="42">
        <f>IFERROR(SA!AQ76/TC!AQ76,"")</f>
        <v>0.99854800770806595</v>
      </c>
      <c r="AR76" s="42">
        <f>IFERROR(SA!AR76/TC!AR76,"")</f>
        <v>0.99778453124219968</v>
      </c>
    </row>
    <row r="77" spans="2:44" x14ac:dyDescent="0.25">
      <c r="B77" s="7">
        <v>2012</v>
      </c>
      <c r="C77" s="13">
        <v>3</v>
      </c>
      <c r="D77" s="41" t="str">
        <f>IFERROR(SA!D77/TC!D77,"")</f>
        <v/>
      </c>
      <c r="E77" s="41" t="str">
        <f>IFERROR(SA!E77/TC!E77,"")</f>
        <v/>
      </c>
      <c r="F77" s="41" t="str">
        <f>IFERROR(SA!F77/TC!F77,"")</f>
        <v/>
      </c>
      <c r="G77" s="41" t="str">
        <f>IFERROR(SA!G77/TC!G77,"")</f>
        <v/>
      </c>
      <c r="H77" s="41" t="str">
        <f>IFERROR(SA!H77/TC!H77,"")</f>
        <v/>
      </c>
      <c r="I77" s="41" t="str">
        <f>IFERROR(SA!I77/TC!I77,"")</f>
        <v/>
      </c>
      <c r="J77" s="41" t="str">
        <f>IFERROR(SA!J77/TC!J77,"")</f>
        <v/>
      </c>
      <c r="K77" s="41" t="str">
        <f>IFERROR(SA!K77/TC!K77,"")</f>
        <v/>
      </c>
      <c r="L77" s="41" t="str">
        <f>IFERROR(SA!L77/TC!L77,"")</f>
        <v/>
      </c>
      <c r="M77" s="41" t="str">
        <f>IFERROR(SA!M77/TC!M77,"")</f>
        <v/>
      </c>
      <c r="N77" s="41" t="str">
        <f>IFERROR(SA!N77/TC!N77,"")</f>
        <v/>
      </c>
      <c r="O77" s="41" t="str">
        <f>IFERROR(SA!O77/TC!O77,"")</f>
        <v/>
      </c>
      <c r="P77" s="41" t="str">
        <f>IFERROR(SA!P77/TC!P77,"")</f>
        <v/>
      </c>
      <c r="Q77" s="41" t="str">
        <f>IFERROR(SA!Q77/TC!Q77,"")</f>
        <v/>
      </c>
      <c r="R77" s="41" t="str">
        <f>IFERROR(SA!R77/TC!R77,"")</f>
        <v/>
      </c>
      <c r="S77" s="41" t="str">
        <f>IFERROR(SA!S77/TC!S77,"")</f>
        <v/>
      </c>
      <c r="T77" s="41" t="str">
        <f>IFERROR(SA!T77/TC!T77,"")</f>
        <v/>
      </c>
      <c r="U77" s="41" t="str">
        <f>IFERROR(SA!U77/TC!U77,"")</f>
        <v/>
      </c>
      <c r="V77" s="41" t="str">
        <f>IFERROR(SA!V77/TC!V77,"")</f>
        <v/>
      </c>
      <c r="W77" s="41" t="str">
        <f>IFERROR(SA!W77/TC!W77,"")</f>
        <v/>
      </c>
      <c r="X77" s="41" t="str">
        <f>IFERROR(SA!X77/TC!X77,"")</f>
        <v/>
      </c>
      <c r="Y77" s="41" t="str">
        <f>IFERROR(SA!Y77/TC!Y77,"")</f>
        <v/>
      </c>
      <c r="Z77" s="41" t="str">
        <f>IFERROR(SA!Z77/TC!Z77,"")</f>
        <v/>
      </c>
      <c r="AA77" s="41" t="str">
        <f>IFERROR(SA!AA77/TC!AA77,"")</f>
        <v/>
      </c>
      <c r="AB77" s="41" t="str">
        <f>IFERROR(SA!AB77/TC!AB77,"")</f>
        <v/>
      </c>
      <c r="AC77" s="41" t="str">
        <f>IFERROR(SA!AC77/TC!AC77,"")</f>
        <v/>
      </c>
      <c r="AD77" s="41" t="str">
        <f>IFERROR(SA!AD77/TC!AD77,"")</f>
        <v/>
      </c>
      <c r="AE77" s="41" t="str">
        <f>IFERROR(SA!AE77/TC!AE77,"")</f>
        <v/>
      </c>
      <c r="AF77" s="41" t="str">
        <f>IFERROR(SA!AF77/TC!AF77,"")</f>
        <v/>
      </c>
      <c r="AG77" s="42" t="str">
        <f>IFERROR(SA!AG77/TC!AG77,"")</f>
        <v/>
      </c>
      <c r="AH77" s="42" t="str">
        <f>IFERROR(SA!AH77/TC!AH77,"")</f>
        <v/>
      </c>
      <c r="AI77" s="42" t="str">
        <f>IFERROR(SA!AI77/TC!AI77,"")</f>
        <v/>
      </c>
      <c r="AJ77" s="42" t="str">
        <f>IFERROR(SA!AJ77/TC!AJ77,"")</f>
        <v/>
      </c>
      <c r="AK77" s="42" t="str">
        <f>IFERROR(SA!AK77/TC!AK77,"")</f>
        <v/>
      </c>
      <c r="AL77" s="42" t="str">
        <f>IFERROR(SA!AL77/TC!AL77,"")</f>
        <v/>
      </c>
      <c r="AM77" s="42">
        <f>IFERROR(SA!AM77/TC!AM77,"")</f>
        <v>1.000897784316656</v>
      </c>
      <c r="AN77" s="42">
        <f>IFERROR(SA!AN77/TC!AN77,"")</f>
        <v>0.99972936909921095</v>
      </c>
      <c r="AO77" s="42">
        <f>IFERROR(SA!AO77/TC!AO77,"")</f>
        <v>0.99911003694661216</v>
      </c>
      <c r="AP77" s="42">
        <f>IFERROR(SA!AP77/TC!AP77,"")</f>
        <v>0.99873548651348631</v>
      </c>
      <c r="AQ77" s="42">
        <f>IFERROR(SA!AQ77/TC!AQ77,"")</f>
        <v>0.99848038292401919</v>
      </c>
      <c r="AR77" s="42">
        <f>IFERROR(SA!AR77/TC!AR77,"")</f>
        <v>0.99832548351551476</v>
      </c>
    </row>
    <row r="78" spans="2:44" x14ac:dyDescent="0.25">
      <c r="B78" s="7">
        <v>2012</v>
      </c>
      <c r="C78" s="13">
        <v>4</v>
      </c>
      <c r="D78" s="41" t="str">
        <f>IFERROR(SA!D78/TC!D78,"")</f>
        <v/>
      </c>
      <c r="E78" s="41" t="str">
        <f>IFERROR(SA!E78/TC!E78,"")</f>
        <v/>
      </c>
      <c r="F78" s="41" t="str">
        <f>IFERROR(SA!F78/TC!F78,"")</f>
        <v/>
      </c>
      <c r="G78" s="41" t="str">
        <f>IFERROR(SA!G78/TC!G78,"")</f>
        <v/>
      </c>
      <c r="H78" s="41" t="str">
        <f>IFERROR(SA!H78/TC!H78,"")</f>
        <v/>
      </c>
      <c r="I78" s="41" t="str">
        <f>IFERROR(SA!I78/TC!I78,"")</f>
        <v/>
      </c>
      <c r="J78" s="41" t="str">
        <f>IFERROR(SA!J78/TC!J78,"")</f>
        <v/>
      </c>
      <c r="K78" s="41" t="str">
        <f>IFERROR(SA!K78/TC!K78,"")</f>
        <v/>
      </c>
      <c r="L78" s="41" t="str">
        <f>IFERROR(SA!L78/TC!L78,"")</f>
        <v/>
      </c>
      <c r="M78" s="41" t="str">
        <f>IFERROR(SA!M78/TC!M78,"")</f>
        <v/>
      </c>
      <c r="N78" s="41" t="str">
        <f>IFERROR(SA!N78/TC!N78,"")</f>
        <v/>
      </c>
      <c r="O78" s="41" t="str">
        <f>IFERROR(SA!O78/TC!O78,"")</f>
        <v/>
      </c>
      <c r="P78" s="41" t="str">
        <f>IFERROR(SA!P78/TC!P78,"")</f>
        <v/>
      </c>
      <c r="Q78" s="41" t="str">
        <f>IFERROR(SA!Q78/TC!Q78,"")</f>
        <v/>
      </c>
      <c r="R78" s="41" t="str">
        <f>IFERROR(SA!R78/TC!R78,"")</f>
        <v/>
      </c>
      <c r="S78" s="41" t="str">
        <f>IFERROR(SA!S78/TC!S78,"")</f>
        <v/>
      </c>
      <c r="T78" s="41" t="str">
        <f>IFERROR(SA!T78/TC!T78,"")</f>
        <v/>
      </c>
      <c r="U78" s="41" t="str">
        <f>IFERROR(SA!U78/TC!U78,"")</f>
        <v/>
      </c>
      <c r="V78" s="41" t="str">
        <f>IFERROR(SA!V78/TC!V78,"")</f>
        <v/>
      </c>
      <c r="W78" s="41" t="str">
        <f>IFERROR(SA!W78/TC!W78,"")</f>
        <v/>
      </c>
      <c r="X78" s="41" t="str">
        <f>IFERROR(SA!X78/TC!X78,"")</f>
        <v/>
      </c>
      <c r="Y78" s="41" t="str">
        <f>IFERROR(SA!Y78/TC!Y78,"")</f>
        <v/>
      </c>
      <c r="Z78" s="41" t="str">
        <f>IFERROR(SA!Z78/TC!Z78,"")</f>
        <v/>
      </c>
      <c r="AA78" s="41" t="str">
        <f>IFERROR(SA!AA78/TC!AA78,"")</f>
        <v/>
      </c>
      <c r="AB78" s="41" t="str">
        <f>IFERROR(SA!AB78/TC!AB78,"")</f>
        <v/>
      </c>
      <c r="AC78" s="41" t="str">
        <f>IFERROR(SA!AC78/TC!AC78,"")</f>
        <v/>
      </c>
      <c r="AD78" s="41" t="str">
        <f>IFERROR(SA!AD78/TC!AD78,"")</f>
        <v/>
      </c>
      <c r="AE78" s="41" t="str">
        <f>IFERROR(SA!AE78/TC!AE78,"")</f>
        <v/>
      </c>
      <c r="AF78" s="41" t="str">
        <f>IFERROR(SA!AF78/TC!AF78,"")</f>
        <v/>
      </c>
      <c r="AG78" s="42" t="str">
        <f>IFERROR(SA!AG78/TC!AG78,"")</f>
        <v/>
      </c>
      <c r="AH78" s="42" t="str">
        <f>IFERROR(SA!AH78/TC!AH78,"")</f>
        <v/>
      </c>
      <c r="AI78" s="42" t="str">
        <f>IFERROR(SA!AI78/TC!AI78,"")</f>
        <v/>
      </c>
      <c r="AJ78" s="42" t="str">
        <f>IFERROR(SA!AJ78/TC!AJ78,"")</f>
        <v/>
      </c>
      <c r="AK78" s="42" t="str">
        <f>IFERROR(SA!AK78/TC!AK78,"")</f>
        <v/>
      </c>
      <c r="AL78" s="42" t="str">
        <f>IFERROR(SA!AL78/TC!AL78,"")</f>
        <v/>
      </c>
      <c r="AM78" s="42" t="str">
        <f>IFERROR(SA!AM78/TC!AM78,"")</f>
        <v/>
      </c>
      <c r="AN78" s="42">
        <f>IFERROR(SA!AN78/TC!AN78,"")</f>
        <v>1.0014117485723062</v>
      </c>
      <c r="AO78" s="42">
        <f>IFERROR(SA!AO78/TC!AO78,"")</f>
        <v>1.0022311334320051</v>
      </c>
      <c r="AP78" s="42">
        <f>IFERROR(SA!AP78/TC!AP78,"")</f>
        <v>1.0023029865668303</v>
      </c>
      <c r="AQ78" s="42">
        <f>IFERROR(SA!AQ78/TC!AQ78,"")</f>
        <v>1.0029416043848005</v>
      </c>
      <c r="AR78" s="42">
        <f>IFERROR(SA!AR78/TC!AR78,"")</f>
        <v>1.0035651017250953</v>
      </c>
    </row>
    <row r="79" spans="2:44" x14ac:dyDescent="0.25">
      <c r="B79" s="15">
        <v>2013</v>
      </c>
      <c r="C79" s="16">
        <v>1</v>
      </c>
      <c r="D79" s="43" t="str">
        <f>IFERROR(SA!D79/TC!D79,"")</f>
        <v/>
      </c>
      <c r="E79" s="43" t="str">
        <f>IFERROR(SA!E79/TC!E79,"")</f>
        <v/>
      </c>
      <c r="F79" s="43" t="str">
        <f>IFERROR(SA!F79/TC!F79,"")</f>
        <v/>
      </c>
      <c r="G79" s="43" t="str">
        <f>IFERROR(SA!G79/TC!G79,"")</f>
        <v/>
      </c>
      <c r="H79" s="43" t="str">
        <f>IFERROR(SA!H79/TC!H79,"")</f>
        <v/>
      </c>
      <c r="I79" s="43" t="str">
        <f>IFERROR(SA!I79/TC!I79,"")</f>
        <v/>
      </c>
      <c r="J79" s="43" t="str">
        <f>IFERROR(SA!J79/TC!J79,"")</f>
        <v/>
      </c>
      <c r="K79" s="43" t="str">
        <f>IFERROR(SA!K79/TC!K79,"")</f>
        <v/>
      </c>
      <c r="L79" s="43" t="str">
        <f>IFERROR(SA!L79/TC!L79,"")</f>
        <v/>
      </c>
      <c r="M79" s="43" t="str">
        <f>IFERROR(SA!M79/TC!M79,"")</f>
        <v/>
      </c>
      <c r="N79" s="43" t="str">
        <f>IFERROR(SA!N79/TC!N79,"")</f>
        <v/>
      </c>
      <c r="O79" s="43" t="str">
        <f>IFERROR(SA!O79/TC!O79,"")</f>
        <v/>
      </c>
      <c r="P79" s="43" t="str">
        <f>IFERROR(SA!P79/TC!P79,"")</f>
        <v/>
      </c>
      <c r="Q79" s="43" t="str">
        <f>IFERROR(SA!Q79/TC!Q79,"")</f>
        <v/>
      </c>
      <c r="R79" s="43" t="str">
        <f>IFERROR(SA!R79/TC!R79,"")</f>
        <v/>
      </c>
      <c r="S79" s="43" t="str">
        <f>IFERROR(SA!S79/TC!S79,"")</f>
        <v/>
      </c>
      <c r="T79" s="43" t="str">
        <f>IFERROR(SA!T79/TC!T79,"")</f>
        <v/>
      </c>
      <c r="U79" s="43" t="str">
        <f>IFERROR(SA!U79/TC!U79,"")</f>
        <v/>
      </c>
      <c r="V79" s="43" t="str">
        <f>IFERROR(SA!V79/TC!V79,"")</f>
        <v/>
      </c>
      <c r="W79" s="43" t="str">
        <f>IFERROR(SA!W79/TC!W79,"")</f>
        <v/>
      </c>
      <c r="X79" s="43" t="str">
        <f>IFERROR(SA!X79/TC!X79,"")</f>
        <v/>
      </c>
      <c r="Y79" s="43" t="str">
        <f>IFERROR(SA!Y79/TC!Y79,"")</f>
        <v/>
      </c>
      <c r="Z79" s="43" t="str">
        <f>IFERROR(SA!Z79/TC!Z79,"")</f>
        <v/>
      </c>
      <c r="AA79" s="43" t="str">
        <f>IFERROR(SA!AA79/TC!AA79,"")</f>
        <v/>
      </c>
      <c r="AB79" s="43" t="str">
        <f>IFERROR(SA!AB79/TC!AB79,"")</f>
        <v/>
      </c>
      <c r="AC79" s="43" t="str">
        <f>IFERROR(SA!AC79/TC!AC79,"")</f>
        <v/>
      </c>
      <c r="AD79" s="43" t="str">
        <f>IFERROR(SA!AD79/TC!AD79,"")</f>
        <v/>
      </c>
      <c r="AE79" s="43" t="str">
        <f>IFERROR(SA!AE79/TC!AE79,"")</f>
        <v/>
      </c>
      <c r="AF79" s="43" t="str">
        <f>IFERROR(SA!AF79/TC!AF79,"")</f>
        <v/>
      </c>
      <c r="AG79" s="44" t="str">
        <f>IFERROR(SA!AG79/TC!AG79,"")</f>
        <v/>
      </c>
      <c r="AH79" s="44" t="str">
        <f>IFERROR(SA!AH79/TC!AH79,"")</f>
        <v/>
      </c>
      <c r="AI79" s="44" t="str">
        <f>IFERROR(SA!AI79/TC!AI79,"")</f>
        <v/>
      </c>
      <c r="AJ79" s="44" t="str">
        <f>IFERROR(SA!AJ79/TC!AJ79,"")</f>
        <v/>
      </c>
      <c r="AK79" s="44" t="str">
        <f>IFERROR(SA!AK79/TC!AK79,"")</f>
        <v/>
      </c>
      <c r="AL79" s="44" t="str">
        <f>IFERROR(SA!AL79/TC!AL79,"")</f>
        <v/>
      </c>
      <c r="AM79" s="44" t="str">
        <f>IFERROR(SA!AM79/TC!AM79,"")</f>
        <v/>
      </c>
      <c r="AN79" s="44" t="str">
        <f>IFERROR(SA!AN79/TC!AN79,"")</f>
        <v/>
      </c>
      <c r="AO79" s="44">
        <f>IFERROR(SA!AO79/TC!AO79,"")</f>
        <v>0.99855773209984733</v>
      </c>
      <c r="AP79" s="44">
        <f>IFERROR(SA!AP79/TC!AP79,"")</f>
        <v>0.99820186193624227</v>
      </c>
      <c r="AQ79" s="44">
        <f>IFERROR(SA!AQ79/TC!AQ79,"")</f>
        <v>0.99825792887188269</v>
      </c>
      <c r="AR79" s="44">
        <f>IFERROR(SA!AR79/TC!AR79,"")</f>
        <v>0.9976766140639729</v>
      </c>
    </row>
    <row r="80" spans="2:44" x14ac:dyDescent="0.25">
      <c r="B80" s="7">
        <v>2013</v>
      </c>
      <c r="C80" s="13">
        <v>2</v>
      </c>
      <c r="D80" s="41" t="str">
        <f>IFERROR(SA!D80/TC!D80,"")</f>
        <v/>
      </c>
      <c r="E80" s="41" t="str">
        <f>IFERROR(SA!E80/TC!E80,"")</f>
        <v/>
      </c>
      <c r="F80" s="41" t="str">
        <f>IFERROR(SA!F80/TC!F80,"")</f>
        <v/>
      </c>
      <c r="G80" s="41" t="str">
        <f>IFERROR(SA!G80/TC!G80,"")</f>
        <v/>
      </c>
      <c r="H80" s="41" t="str">
        <f>IFERROR(SA!H80/TC!H80,"")</f>
        <v/>
      </c>
      <c r="I80" s="41" t="str">
        <f>IFERROR(SA!I80/TC!I80,"")</f>
        <v/>
      </c>
      <c r="J80" s="41" t="str">
        <f>IFERROR(SA!J80/TC!J80,"")</f>
        <v/>
      </c>
      <c r="K80" s="41" t="str">
        <f>IFERROR(SA!K80/TC!K80,"")</f>
        <v/>
      </c>
      <c r="L80" s="41" t="str">
        <f>IFERROR(SA!L80/TC!L80,"")</f>
        <v/>
      </c>
      <c r="M80" s="41" t="str">
        <f>IFERROR(SA!M80/TC!M80,"")</f>
        <v/>
      </c>
      <c r="N80" s="41" t="str">
        <f>IFERROR(SA!N80/TC!N80,"")</f>
        <v/>
      </c>
      <c r="O80" s="41" t="str">
        <f>IFERROR(SA!O80/TC!O80,"")</f>
        <v/>
      </c>
      <c r="P80" s="41" t="str">
        <f>IFERROR(SA!P80/TC!P80,"")</f>
        <v/>
      </c>
      <c r="Q80" s="41" t="str">
        <f>IFERROR(SA!Q80/TC!Q80,"")</f>
        <v/>
      </c>
      <c r="R80" s="41" t="str">
        <f>IFERROR(SA!R80/TC!R80,"")</f>
        <v/>
      </c>
      <c r="S80" s="41" t="str">
        <f>IFERROR(SA!S80/TC!S80,"")</f>
        <v/>
      </c>
      <c r="T80" s="41" t="str">
        <f>IFERROR(SA!T80/TC!T80,"")</f>
        <v/>
      </c>
      <c r="U80" s="41" t="str">
        <f>IFERROR(SA!U80/TC!U80,"")</f>
        <v/>
      </c>
      <c r="V80" s="41" t="str">
        <f>IFERROR(SA!V80/TC!V80,"")</f>
        <v/>
      </c>
      <c r="W80" s="41" t="str">
        <f>IFERROR(SA!W80/TC!W80,"")</f>
        <v/>
      </c>
      <c r="X80" s="41" t="str">
        <f>IFERROR(SA!X80/TC!X80,"")</f>
        <v/>
      </c>
      <c r="Y80" s="41" t="str">
        <f>IFERROR(SA!Y80/TC!Y80,"")</f>
        <v/>
      </c>
      <c r="Z80" s="41" t="str">
        <f>IFERROR(SA!Z80/TC!Z80,"")</f>
        <v/>
      </c>
      <c r="AA80" s="41" t="str">
        <f>IFERROR(SA!AA80/TC!AA80,"")</f>
        <v/>
      </c>
      <c r="AB80" s="41" t="str">
        <f>IFERROR(SA!AB80/TC!AB80,"")</f>
        <v/>
      </c>
      <c r="AC80" s="41" t="str">
        <f>IFERROR(SA!AC80/TC!AC80,"")</f>
        <v/>
      </c>
      <c r="AD80" s="41" t="str">
        <f>IFERROR(SA!AD80/TC!AD80,"")</f>
        <v/>
      </c>
      <c r="AE80" s="41" t="str">
        <f>IFERROR(SA!AE80/TC!AE80,"")</f>
        <v/>
      </c>
      <c r="AF80" s="41" t="str">
        <f>IFERROR(SA!AF80/TC!AF80,"")</f>
        <v/>
      </c>
      <c r="AG80" s="42" t="str">
        <f>IFERROR(SA!AG80/TC!AG80,"")</f>
        <v/>
      </c>
      <c r="AH80" s="42" t="str">
        <f>IFERROR(SA!AH80/TC!AH80,"")</f>
        <v/>
      </c>
      <c r="AI80" s="42" t="str">
        <f>IFERROR(SA!AI80/TC!AI80,"")</f>
        <v/>
      </c>
      <c r="AJ80" s="42" t="str">
        <f>IFERROR(SA!AJ80/TC!AJ80,"")</f>
        <v/>
      </c>
      <c r="AK80" s="42" t="str">
        <f>IFERROR(SA!AK80/TC!AK80,"")</f>
        <v/>
      </c>
      <c r="AL80" s="42" t="str">
        <f>IFERROR(SA!AL80/TC!AL80,"")</f>
        <v/>
      </c>
      <c r="AM80" s="42" t="str">
        <f>IFERROR(SA!AM80/TC!AM80,"")</f>
        <v/>
      </c>
      <c r="AN80" s="42" t="str">
        <f>IFERROR(SA!AN80/TC!AN80,"")</f>
        <v/>
      </c>
      <c r="AO80" s="42" t="str">
        <f>IFERROR(SA!AO80/TC!AO80,"")</f>
        <v/>
      </c>
      <c r="AP80" s="42">
        <f>IFERROR(SA!AP80/TC!AP80,"")</f>
        <v>1.0004717463328199</v>
      </c>
      <c r="AQ80" s="42">
        <f>IFERROR(SA!AQ80/TC!AQ80,"")</f>
        <v>0.99834233796577221</v>
      </c>
      <c r="AR80" s="42">
        <f>IFERROR(SA!AR80/TC!AR80,"")</f>
        <v>0.99857365884721438</v>
      </c>
    </row>
    <row r="81" spans="2:44" x14ac:dyDescent="0.25">
      <c r="B81" s="7">
        <v>2013</v>
      </c>
      <c r="C81" s="13">
        <v>3</v>
      </c>
      <c r="D81" s="41" t="str">
        <f>IFERROR(SA!D81/TC!D81,"")</f>
        <v/>
      </c>
      <c r="E81" s="41" t="str">
        <f>IFERROR(SA!E81/TC!E81,"")</f>
        <v/>
      </c>
      <c r="F81" s="41" t="str">
        <f>IFERROR(SA!F81/TC!F81,"")</f>
        <v/>
      </c>
      <c r="G81" s="41" t="str">
        <f>IFERROR(SA!G81/TC!G81,"")</f>
        <v/>
      </c>
      <c r="H81" s="41" t="str">
        <f>IFERROR(SA!H81/TC!H81,"")</f>
        <v/>
      </c>
      <c r="I81" s="41" t="str">
        <f>IFERROR(SA!I81/TC!I81,"")</f>
        <v/>
      </c>
      <c r="J81" s="41" t="str">
        <f>IFERROR(SA!J81/TC!J81,"")</f>
        <v/>
      </c>
      <c r="K81" s="41" t="str">
        <f>IFERROR(SA!K81/TC!K81,"")</f>
        <v/>
      </c>
      <c r="L81" s="41" t="str">
        <f>IFERROR(SA!L81/TC!L81,"")</f>
        <v/>
      </c>
      <c r="M81" s="41" t="str">
        <f>IFERROR(SA!M81/TC!M81,"")</f>
        <v/>
      </c>
      <c r="N81" s="41" t="str">
        <f>IFERROR(SA!N81/TC!N81,"")</f>
        <v/>
      </c>
      <c r="O81" s="41" t="str">
        <f>IFERROR(SA!O81/TC!O81,"")</f>
        <v/>
      </c>
      <c r="P81" s="41" t="str">
        <f>IFERROR(SA!P81/TC!P81,"")</f>
        <v/>
      </c>
      <c r="Q81" s="41" t="str">
        <f>IFERROR(SA!Q81/TC!Q81,"")</f>
        <v/>
      </c>
      <c r="R81" s="41" t="str">
        <f>IFERROR(SA!R81/TC!R81,"")</f>
        <v/>
      </c>
      <c r="S81" s="41" t="str">
        <f>IFERROR(SA!S81/TC!S81,"")</f>
        <v/>
      </c>
      <c r="T81" s="41" t="str">
        <f>IFERROR(SA!T81/TC!T81,"")</f>
        <v/>
      </c>
      <c r="U81" s="41" t="str">
        <f>IFERROR(SA!U81/TC!U81,"")</f>
        <v/>
      </c>
      <c r="V81" s="41" t="str">
        <f>IFERROR(SA!V81/TC!V81,"")</f>
        <v/>
      </c>
      <c r="W81" s="41" t="str">
        <f>IFERROR(SA!W81/TC!W81,"")</f>
        <v/>
      </c>
      <c r="X81" s="41" t="str">
        <f>IFERROR(SA!X81/TC!X81,"")</f>
        <v/>
      </c>
      <c r="Y81" s="41" t="str">
        <f>IFERROR(SA!Y81/TC!Y81,"")</f>
        <v/>
      </c>
      <c r="Z81" s="41" t="str">
        <f>IFERROR(SA!Z81/TC!Z81,"")</f>
        <v/>
      </c>
      <c r="AA81" s="41" t="str">
        <f>IFERROR(SA!AA81/TC!AA81,"")</f>
        <v/>
      </c>
      <c r="AB81" s="41" t="str">
        <f>IFERROR(SA!AB81/TC!AB81,"")</f>
        <v/>
      </c>
      <c r="AC81" s="41" t="str">
        <f>IFERROR(SA!AC81/TC!AC81,"")</f>
        <v/>
      </c>
      <c r="AD81" s="41" t="str">
        <f>IFERROR(SA!AD81/TC!AD81,"")</f>
        <v/>
      </c>
      <c r="AE81" s="41" t="str">
        <f>IFERROR(SA!AE81/TC!AE81,"")</f>
        <v/>
      </c>
      <c r="AF81" s="41" t="str">
        <f>IFERROR(SA!AF81/TC!AF81,"")</f>
        <v/>
      </c>
      <c r="AG81" s="42" t="str">
        <f>IFERROR(SA!AG81/TC!AG81,"")</f>
        <v/>
      </c>
      <c r="AH81" s="42" t="str">
        <f>IFERROR(SA!AH81/TC!AH81,"")</f>
        <v/>
      </c>
      <c r="AI81" s="42" t="str">
        <f>IFERROR(SA!AI81/TC!AI81,"")</f>
        <v/>
      </c>
      <c r="AJ81" s="42" t="str">
        <f>IFERROR(SA!AJ81/TC!AJ81,"")</f>
        <v/>
      </c>
      <c r="AK81" s="42" t="str">
        <f>IFERROR(SA!AK81/TC!AK81,"")</f>
        <v/>
      </c>
      <c r="AL81" s="42" t="str">
        <f>IFERROR(SA!AL81/TC!AL81,"")</f>
        <v/>
      </c>
      <c r="AM81" s="42" t="str">
        <f>IFERROR(SA!AM81/TC!AM81,"")</f>
        <v/>
      </c>
      <c r="AN81" s="42" t="str">
        <f>IFERROR(SA!AN81/TC!AN81,"")</f>
        <v/>
      </c>
      <c r="AO81" s="42" t="str">
        <f>IFERROR(SA!AO81/TC!AO81,"")</f>
        <v/>
      </c>
      <c r="AP81" s="42" t="str">
        <f>IFERROR(SA!AP81/TC!AP81,"")</f>
        <v/>
      </c>
      <c r="AQ81" s="42">
        <f>IFERROR(SA!AQ81/TC!AQ81,"")</f>
        <v>1.0038388661587812</v>
      </c>
      <c r="AR81" s="42">
        <f>IFERROR(SA!AR81/TC!AR81,"")</f>
        <v>1.0050913600079243</v>
      </c>
    </row>
    <row r="82" spans="2:44" x14ac:dyDescent="0.25">
      <c r="B82" s="18">
        <v>2013</v>
      </c>
      <c r="C82" s="19">
        <v>4</v>
      </c>
      <c r="D82" s="45" t="str">
        <f>IFERROR(SA!D82/TC!D82,"")</f>
        <v/>
      </c>
      <c r="E82" s="45" t="str">
        <f>IFERROR(SA!E82/TC!E82,"")</f>
        <v/>
      </c>
      <c r="F82" s="45" t="str">
        <f>IFERROR(SA!F82/TC!F82,"")</f>
        <v/>
      </c>
      <c r="G82" s="45" t="str">
        <f>IFERROR(SA!G82/TC!G82,"")</f>
        <v/>
      </c>
      <c r="H82" s="45" t="str">
        <f>IFERROR(SA!H82/TC!H82,"")</f>
        <v/>
      </c>
      <c r="I82" s="45" t="str">
        <f>IFERROR(SA!I82/TC!I82,"")</f>
        <v/>
      </c>
      <c r="J82" s="45" t="str">
        <f>IFERROR(SA!J82/TC!J82,"")</f>
        <v/>
      </c>
      <c r="K82" s="45" t="str">
        <f>IFERROR(SA!K82/TC!K82,"")</f>
        <v/>
      </c>
      <c r="L82" s="45" t="str">
        <f>IFERROR(SA!L82/TC!L82,"")</f>
        <v/>
      </c>
      <c r="M82" s="45" t="str">
        <f>IFERROR(SA!M82/TC!M82,"")</f>
        <v/>
      </c>
      <c r="N82" s="45" t="str">
        <f>IFERROR(SA!N82/TC!N82,"")</f>
        <v/>
      </c>
      <c r="O82" s="45" t="str">
        <f>IFERROR(SA!O82/TC!O82,"")</f>
        <v/>
      </c>
      <c r="P82" s="45" t="str">
        <f>IFERROR(SA!P82/TC!P82,"")</f>
        <v/>
      </c>
      <c r="Q82" s="45" t="str">
        <f>IFERROR(SA!Q82/TC!Q82,"")</f>
        <v/>
      </c>
      <c r="R82" s="45" t="str">
        <f>IFERROR(SA!R82/TC!R82,"")</f>
        <v/>
      </c>
      <c r="S82" s="45" t="str">
        <f>IFERROR(SA!S82/TC!S82,"")</f>
        <v/>
      </c>
      <c r="T82" s="45" t="str">
        <f>IFERROR(SA!T82/TC!T82,"")</f>
        <v/>
      </c>
      <c r="U82" s="45" t="str">
        <f>IFERROR(SA!U82/TC!U82,"")</f>
        <v/>
      </c>
      <c r="V82" s="45" t="str">
        <f>IFERROR(SA!V82/TC!V82,"")</f>
        <v/>
      </c>
      <c r="W82" s="45" t="str">
        <f>IFERROR(SA!W82/TC!W82,"")</f>
        <v/>
      </c>
      <c r="X82" s="45" t="str">
        <f>IFERROR(SA!X82/TC!X82,"")</f>
        <v/>
      </c>
      <c r="Y82" s="45" t="str">
        <f>IFERROR(SA!Y82/TC!Y82,"")</f>
        <v/>
      </c>
      <c r="Z82" s="45" t="str">
        <f>IFERROR(SA!Z82/TC!Z82,"")</f>
        <v/>
      </c>
      <c r="AA82" s="45" t="str">
        <f>IFERROR(SA!AA82/TC!AA82,"")</f>
        <v/>
      </c>
      <c r="AB82" s="45" t="str">
        <f>IFERROR(SA!AB82/TC!AB82,"")</f>
        <v/>
      </c>
      <c r="AC82" s="45" t="str">
        <f>IFERROR(SA!AC82/TC!AC82,"")</f>
        <v/>
      </c>
      <c r="AD82" s="45" t="str">
        <f>IFERROR(SA!AD82/TC!AD82,"")</f>
        <v/>
      </c>
      <c r="AE82" s="45" t="str">
        <f>IFERROR(SA!AE82/TC!AE82,"")</f>
        <v/>
      </c>
      <c r="AF82" s="45" t="str">
        <f>IFERROR(SA!AF82/TC!AF82,"")</f>
        <v/>
      </c>
      <c r="AG82" s="46" t="str">
        <f>IFERROR(SA!AG82/TC!AG82,"")</f>
        <v/>
      </c>
      <c r="AH82" s="46" t="str">
        <f>IFERROR(SA!AH82/TC!AH82,"")</f>
        <v/>
      </c>
      <c r="AI82" s="46" t="str">
        <f>IFERROR(SA!AI82/TC!AI82,"")</f>
        <v/>
      </c>
      <c r="AJ82" s="46" t="str">
        <f>IFERROR(SA!AJ82/TC!AJ82,"")</f>
        <v/>
      </c>
      <c r="AK82" s="46" t="str">
        <f>IFERROR(SA!AK82/TC!AK82,"")</f>
        <v/>
      </c>
      <c r="AL82" s="46" t="str">
        <f>IFERROR(SA!AL82/TC!AL82,"")</f>
        <v/>
      </c>
      <c r="AM82" s="46" t="str">
        <f>IFERROR(SA!AM82/TC!AM82,"")</f>
        <v/>
      </c>
      <c r="AN82" s="46" t="str">
        <f>IFERROR(SA!AN82/TC!AN82,"")</f>
        <v/>
      </c>
      <c r="AO82" s="46" t="str">
        <f>IFERROR(SA!AO82/TC!AO82,"")</f>
        <v/>
      </c>
      <c r="AP82" s="46" t="str">
        <f>IFERROR(SA!AP82/TC!AP82,"")</f>
        <v/>
      </c>
      <c r="AQ82" s="46" t="str">
        <f>IFERROR(SA!AQ82/TC!AQ82,"")</f>
        <v/>
      </c>
      <c r="AR82" s="46">
        <f>IFERROR(SA!AR82/TC!AR82,"")</f>
        <v>0.99689006075291398</v>
      </c>
    </row>
    <row r="83" spans="2:44" x14ac:dyDescent="0.25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7"/>
  <sheetViews>
    <sheetView zoomScaleNormal="100" workbookViewId="0"/>
  </sheetViews>
  <sheetFormatPr defaultColWidth="11.42578125" defaultRowHeight="15" x14ac:dyDescent="0.25"/>
  <cols>
    <col min="1" max="1" width="8.42578125" style="8" customWidth="1"/>
    <col min="2" max="17" width="5.28515625" style="8" customWidth="1"/>
    <col min="18" max="18" width="11.42578125" style="8"/>
    <col min="19" max="19" width="14.42578125" bestFit="1" customWidth="1"/>
    <col min="20" max="27" width="6.5703125" customWidth="1"/>
    <col min="29" max="35" width="4.28515625" bestFit="1" customWidth="1"/>
    <col min="36" max="36" width="4.28515625" customWidth="1"/>
  </cols>
  <sheetData>
    <row r="1" spans="1:36" s="8" customFormat="1" x14ac:dyDescent="0.25">
      <c r="A1" s="66" t="s">
        <v>539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S1" s="49"/>
      <c r="T1" s="49"/>
      <c r="U1" s="49"/>
      <c r="V1" s="49"/>
      <c r="W1" s="49"/>
      <c r="X1" s="49"/>
    </row>
    <row r="2" spans="1:36" s="8" customFormat="1" x14ac:dyDescent="0.25">
      <c r="A2" s="52" t="s">
        <v>477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S2" s="49"/>
      <c r="T2" s="49"/>
      <c r="U2" s="49"/>
      <c r="V2" s="49"/>
      <c r="W2" s="49"/>
      <c r="X2" s="49"/>
    </row>
    <row r="3" spans="1:36" s="8" customFormat="1" x14ac:dyDescent="0.25">
      <c r="A3" s="65" t="s">
        <v>540</v>
      </c>
      <c r="B3" s="52"/>
      <c r="C3" s="52"/>
      <c r="D3" s="52"/>
      <c r="E3" s="52"/>
      <c r="F3" s="52"/>
      <c r="G3" s="52"/>
      <c r="S3" s="49"/>
      <c r="T3" s="49"/>
      <c r="U3" s="49"/>
      <c r="V3" s="49"/>
      <c r="W3" s="49"/>
      <c r="X3" s="49"/>
    </row>
    <row r="4" spans="1:36" s="8" customFormat="1" ht="3" customHeight="1" x14ac:dyDescent="0.25">
      <c r="S4" s="49"/>
      <c r="T4" s="49"/>
      <c r="U4" s="49"/>
      <c r="V4" s="49"/>
      <c r="W4" s="49"/>
      <c r="X4" s="49"/>
    </row>
    <row r="5" spans="1:36" s="8" customFormat="1" ht="249.95" customHeight="1" x14ac:dyDescent="0.25">
      <c r="S5" s="49"/>
      <c r="T5" s="49"/>
      <c r="U5" s="49"/>
      <c r="V5" s="49"/>
      <c r="W5" s="49"/>
      <c r="X5" s="49"/>
    </row>
    <row r="6" spans="1:36" s="30" customFormat="1" ht="13.5" customHeight="1" x14ac:dyDescent="0.25">
      <c r="A6" s="48"/>
      <c r="B6" s="181" t="s">
        <v>488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S6"/>
      <c r="T6"/>
      <c r="U6"/>
      <c r="V6"/>
      <c r="W6"/>
      <c r="X6"/>
      <c r="Y6"/>
      <c r="Z6"/>
      <c r="AA6"/>
      <c r="AB6"/>
    </row>
    <row r="7" spans="1:36" s="30" customFormat="1" x14ac:dyDescent="0.25">
      <c r="A7" s="48"/>
      <c r="B7" s="180" t="s">
        <v>520</v>
      </c>
      <c r="C7" s="180"/>
      <c r="D7" s="182" t="s">
        <v>521</v>
      </c>
      <c r="E7" s="182"/>
      <c r="F7" s="182" t="s">
        <v>522</v>
      </c>
      <c r="G7" s="182"/>
      <c r="H7" s="182" t="s">
        <v>523</v>
      </c>
      <c r="I7" s="182"/>
      <c r="J7" s="182" t="s">
        <v>524</v>
      </c>
      <c r="K7" s="182"/>
      <c r="L7" s="182" t="s">
        <v>525</v>
      </c>
      <c r="M7" s="182"/>
      <c r="N7" s="182" t="s">
        <v>526</v>
      </c>
      <c r="O7" s="182"/>
      <c r="P7" s="182" t="s">
        <v>527</v>
      </c>
      <c r="Q7" s="182"/>
      <c r="S7"/>
      <c r="T7"/>
      <c r="U7"/>
      <c r="V7"/>
      <c r="W7"/>
      <c r="X7"/>
      <c r="Y7"/>
      <c r="Z7"/>
      <c r="AA7"/>
      <c r="AB7"/>
    </row>
    <row r="8" spans="1:36" s="30" customFormat="1" ht="28.5" customHeight="1" x14ac:dyDescent="0.25">
      <c r="A8" s="103" t="s">
        <v>473</v>
      </c>
      <c r="B8" s="104" t="s">
        <v>478</v>
      </c>
      <c r="C8" s="104" t="s">
        <v>511</v>
      </c>
      <c r="D8" s="104" t="s">
        <v>478</v>
      </c>
      <c r="E8" s="104" t="s">
        <v>511</v>
      </c>
      <c r="F8" s="104" t="s">
        <v>478</v>
      </c>
      <c r="G8" s="104" t="s">
        <v>511</v>
      </c>
      <c r="H8" s="104" t="s">
        <v>478</v>
      </c>
      <c r="I8" s="104" t="s">
        <v>511</v>
      </c>
      <c r="J8" s="104" t="s">
        <v>478</v>
      </c>
      <c r="K8" s="104" t="s">
        <v>511</v>
      </c>
      <c r="L8" s="104" t="s">
        <v>478</v>
      </c>
      <c r="M8" s="104" t="s">
        <v>511</v>
      </c>
      <c r="N8" s="104" t="s">
        <v>478</v>
      </c>
      <c r="O8" s="104" t="s">
        <v>511</v>
      </c>
      <c r="P8" s="104" t="s">
        <v>478</v>
      </c>
      <c r="Q8" s="104" t="s">
        <v>511</v>
      </c>
      <c r="R8" s="31"/>
      <c r="S8"/>
      <c r="T8" s="50" t="s">
        <v>489</v>
      </c>
      <c r="U8" s="51" t="s">
        <v>490</v>
      </c>
      <c r="V8" s="51" t="s">
        <v>492</v>
      </c>
      <c r="W8" s="51" t="s">
        <v>493</v>
      </c>
      <c r="X8" s="51" t="s">
        <v>491</v>
      </c>
      <c r="Y8" s="51" t="s">
        <v>494</v>
      </c>
      <c r="Z8" s="51" t="s">
        <v>495</v>
      </c>
      <c r="AA8" s="51" t="s">
        <v>496</v>
      </c>
    </row>
    <row r="9" spans="1:36" s="8" customFormat="1" x14ac:dyDescent="0.25">
      <c r="A9" s="105" t="s">
        <v>610</v>
      </c>
      <c r="B9" s="107">
        <f>SA!AK67</f>
        <v>105.548082727961</v>
      </c>
      <c r="C9" s="108">
        <f>+AC14/100</f>
        <v>-2.4344012319033794E-2</v>
      </c>
      <c r="D9" s="107">
        <f>SA!AL67</f>
        <v>105.55577691477301</v>
      </c>
      <c r="E9" s="108">
        <f>+AD14/100</f>
        <v>-2.3645948958400852E-2</v>
      </c>
      <c r="F9" s="106">
        <f>SA!AM67</f>
        <v>105.578705156673</v>
      </c>
      <c r="G9" s="108">
        <f>+AE14/100</f>
        <v>-2.3499357665430695E-2</v>
      </c>
      <c r="H9" s="106">
        <f>SA!AN67</f>
        <v>105.678273145559</v>
      </c>
      <c r="I9" s="108">
        <f>+AF14/100</f>
        <v>-2.222229383170898E-2</v>
      </c>
      <c r="J9" s="106">
        <f>SA!AO67</f>
        <v>105.82983932315</v>
      </c>
      <c r="K9" s="108">
        <f>+AG14/100</f>
        <v>-2.0701588563545953E-2</v>
      </c>
      <c r="L9" s="107">
        <f>SA!AP67</f>
        <v>105.862778556961</v>
      </c>
      <c r="M9" s="108">
        <f>+AH14/100</f>
        <v>-2.0607930779704305E-2</v>
      </c>
      <c r="N9" s="107">
        <f>SA!AQ67</f>
        <v>105.890416532269</v>
      </c>
      <c r="O9" s="108">
        <f>+AI14/100</f>
        <v>-1.9643787325871073E-2</v>
      </c>
      <c r="P9" s="107">
        <f>SA!AR67</f>
        <v>105.868219263152</v>
      </c>
      <c r="Q9" s="108">
        <f>+AJ14/100</f>
        <v>-2.016530054001919E-2</v>
      </c>
      <c r="R9" s="32"/>
      <c r="S9" s="53" t="s">
        <v>473</v>
      </c>
      <c r="T9" s="53" t="s">
        <v>478</v>
      </c>
      <c r="U9" s="53" t="s">
        <v>478</v>
      </c>
      <c r="V9" s="53" t="s">
        <v>478</v>
      </c>
      <c r="W9" s="53" t="s">
        <v>478</v>
      </c>
      <c r="X9" s="53" t="s">
        <v>478</v>
      </c>
      <c r="Y9" s="53" t="s">
        <v>478</v>
      </c>
      <c r="Z9" s="53" t="s">
        <v>478</v>
      </c>
      <c r="AA9" s="53" t="s">
        <v>478</v>
      </c>
    </row>
    <row r="10" spans="1:36" s="8" customFormat="1" x14ac:dyDescent="0.25">
      <c r="A10" s="105" t="s">
        <v>611</v>
      </c>
      <c r="B10" s="107">
        <f>SA!AK68</f>
        <v>106.807156209483</v>
      </c>
      <c r="C10" s="108">
        <f t="shared" ref="C10:E18" si="0">B10/B9-1</f>
        <v>1.1928909071395655E-2</v>
      </c>
      <c r="D10" s="107">
        <f>SA!AL68</f>
        <v>106.928009137383</v>
      </c>
      <c r="E10" s="108">
        <f t="shared" si="0"/>
        <v>1.3000067478239119E-2</v>
      </c>
      <c r="F10" s="106">
        <f>SA!AM68</f>
        <v>106.893225098879</v>
      </c>
      <c r="G10" s="108">
        <f t="shared" ref="G10" si="1">F10/F9-1</f>
        <v>1.2450616251215907E-2</v>
      </c>
      <c r="H10" s="106">
        <f>SA!AN68</f>
        <v>106.872732048944</v>
      </c>
      <c r="I10" s="108">
        <f t="shared" ref="I10" si="2">H10/H9-1</f>
        <v>1.1302785973231977E-2</v>
      </c>
      <c r="J10" s="106">
        <f>SA!AO68</f>
        <v>106.873080685053</v>
      </c>
      <c r="K10" s="108">
        <f t="shared" ref="K10" si="3">J10/J9-1</f>
        <v>9.8577241407074023E-3</v>
      </c>
      <c r="L10" s="107">
        <f>SA!AP68</f>
        <v>106.837525465553</v>
      </c>
      <c r="M10" s="108">
        <f t="shared" ref="M10" si="4">L10/L9-1</f>
        <v>9.2076452354545868E-3</v>
      </c>
      <c r="N10" s="107">
        <f>SA!AQ68</f>
        <v>106.9283275409</v>
      </c>
      <c r="O10" s="108">
        <f t="shared" ref="O10" si="5">N10/N9-1</f>
        <v>9.8017463961406204E-3</v>
      </c>
      <c r="P10" s="107">
        <f>SA!AR68</f>
        <v>106.94301421592399</v>
      </c>
      <c r="Q10" s="108">
        <f t="shared" ref="Q10" si="6">P10/P9-1</f>
        <v>1.0152196383887535E-2</v>
      </c>
      <c r="R10" s="36"/>
      <c r="S10" s="47">
        <v>2009</v>
      </c>
      <c r="T10" s="33">
        <f>SA!AK63</f>
        <v>106.070508367218</v>
      </c>
      <c r="U10" s="33">
        <f>SA!AL63</f>
        <v>106.134292536304</v>
      </c>
      <c r="V10" s="33">
        <f>SA!AM63</f>
        <v>106.14752101969199</v>
      </c>
      <c r="W10" s="33">
        <f>SA!AN63</f>
        <v>106.217965732192</v>
      </c>
      <c r="X10" s="33">
        <f>SA!AO63</f>
        <v>106.30021256502199</v>
      </c>
      <c r="Y10" s="33">
        <f>SA!AP63</f>
        <v>106.299133504624</v>
      </c>
      <c r="Z10" s="33">
        <f>SA!AQ63</f>
        <v>106.333648257165</v>
      </c>
      <c r="AA10" s="33">
        <f>SA!AR63</f>
        <v>106.33969447678101</v>
      </c>
      <c r="AB10"/>
      <c r="AC10"/>
      <c r="AD10"/>
      <c r="AE10"/>
      <c r="AF10"/>
      <c r="AG10"/>
    </row>
    <row r="11" spans="1:36" s="8" customFormat="1" x14ac:dyDescent="0.25">
      <c r="A11" s="105" t="s">
        <v>612</v>
      </c>
      <c r="B11" s="107">
        <f>SA!AK69</f>
        <v>108.83156352564799</v>
      </c>
      <c r="C11" s="108">
        <f t="shared" si="0"/>
        <v>1.8953854666764913E-2</v>
      </c>
      <c r="D11" s="107">
        <f>SA!AL69</f>
        <v>108.850702305442</v>
      </c>
      <c r="E11" s="108">
        <f t="shared" si="0"/>
        <v>1.7981192987411632E-2</v>
      </c>
      <c r="F11" s="106">
        <f>SA!AM69</f>
        <v>108.855070259858</v>
      </c>
      <c r="G11" s="108">
        <f t="shared" ref="G11" si="7">F11/F10-1</f>
        <v>1.8353316210304671E-2</v>
      </c>
      <c r="H11" s="106">
        <f>SA!AN69</f>
        <v>108.839310258528</v>
      </c>
      <c r="I11" s="108">
        <f t="shared" ref="I11" si="8">H11/H10-1</f>
        <v>1.8401122268338455E-2</v>
      </c>
      <c r="J11" s="106">
        <f>SA!AO69</f>
        <v>108.73432014454499</v>
      </c>
      <c r="K11" s="108">
        <f t="shared" ref="K11" si="9">J11/J10-1</f>
        <v>1.741541880856734E-2</v>
      </c>
      <c r="L11" s="107">
        <f>SA!AP69</f>
        <v>108.709184665335</v>
      </c>
      <c r="M11" s="108">
        <f t="shared" ref="M11" si="10">L11/L10-1</f>
        <v>1.751874345297777E-2</v>
      </c>
      <c r="N11" s="107">
        <f>SA!AQ69</f>
        <v>108.658195250749</v>
      </c>
      <c r="O11" s="108">
        <f t="shared" ref="O11" si="11">N11/N10-1</f>
        <v>1.6177824432794363E-2</v>
      </c>
      <c r="P11" s="107">
        <f>SA!AR69</f>
        <v>108.637917365668</v>
      </c>
      <c r="Q11" s="108">
        <f t="shared" ref="Q11" si="12">P11/P10-1</f>
        <v>1.5848656989617904E-2</v>
      </c>
      <c r="R11" s="36"/>
      <c r="S11" s="47"/>
      <c r="T11" s="33">
        <f>SA!AK64</f>
        <v>106.791028376</v>
      </c>
      <c r="U11" s="33">
        <f>SA!AL64</f>
        <v>106.80591892535401</v>
      </c>
      <c r="V11" s="33">
        <f>SA!AM64</f>
        <v>106.799246871991</v>
      </c>
      <c r="W11" s="33">
        <f>SA!AN64</f>
        <v>106.808383450614</v>
      </c>
      <c r="X11" s="33">
        <f>SA!AO64</f>
        <v>106.849453908105</v>
      </c>
      <c r="Y11" s="33">
        <f>SA!AP64</f>
        <v>106.861599881101</v>
      </c>
      <c r="Z11" s="33">
        <f>SA!AQ64</f>
        <v>106.8513993641</v>
      </c>
      <c r="AA11" s="33">
        <f>SA!AR64</f>
        <v>106.875074888787</v>
      </c>
      <c r="AB11"/>
      <c r="AC11" s="10">
        <f>T11/T10*100-100</f>
        <v>0.67928401576764941</v>
      </c>
      <c r="AD11" s="10">
        <f t="shared" ref="AD11:AJ26" si="13">U11/U10*100-100</f>
        <v>0.63280808963818913</v>
      </c>
      <c r="AE11" s="10">
        <f t="shared" si="13"/>
        <v>0.61398122729414695</v>
      </c>
      <c r="AF11" s="10">
        <f t="shared" si="13"/>
        <v>0.55585485407489443</v>
      </c>
      <c r="AG11" s="10">
        <f t="shared" si="13"/>
        <v>0.51668884739721932</v>
      </c>
      <c r="AH11" s="10">
        <f t="shared" si="13"/>
        <v>0.52913542936127556</v>
      </c>
      <c r="AI11" s="10">
        <f>Z11/Z10*100-100</f>
        <v>0.48691182463977611</v>
      </c>
      <c r="AJ11" s="10">
        <f>AA11/AA10*100-100</f>
        <v>0.50346243201111918</v>
      </c>
    </row>
    <row r="12" spans="1:36" s="8" customFormat="1" x14ac:dyDescent="0.25">
      <c r="A12" s="105" t="s">
        <v>613</v>
      </c>
      <c r="B12" s="107">
        <f>SA!AK70</f>
        <v>108.56503917310501</v>
      </c>
      <c r="C12" s="108">
        <f t="shared" si="0"/>
        <v>-2.4489618995520157E-3</v>
      </c>
      <c r="D12" s="107">
        <f>SA!AL70</f>
        <v>108.47085136111301</v>
      </c>
      <c r="E12" s="108">
        <f t="shared" si="0"/>
        <v>-3.4896508362720624E-3</v>
      </c>
      <c r="F12" s="106">
        <f>SA!AM70</f>
        <v>108.482539135086</v>
      </c>
      <c r="G12" s="108">
        <f t="shared" ref="G12" si="14">F12/F11-1</f>
        <v>-3.4222670922235965E-3</v>
      </c>
      <c r="H12" s="106">
        <f>SA!AN70</f>
        <v>108.40530781749599</v>
      </c>
      <c r="I12" s="108">
        <f t="shared" ref="I12" si="15">H12/H11-1</f>
        <v>-3.9875522915490125E-3</v>
      </c>
      <c r="J12" s="106">
        <f>SA!AO70</f>
        <v>108.346728430173</v>
      </c>
      <c r="K12" s="108">
        <f t="shared" ref="K12" si="16">J12/J11-1</f>
        <v>-3.5645756910674953E-3</v>
      </c>
      <c r="L12" s="107">
        <f>SA!AP70</f>
        <v>108.376175812122</v>
      </c>
      <c r="M12" s="108">
        <f t="shared" ref="M12" si="17">L12/L11-1</f>
        <v>-3.0633000720057257E-3</v>
      </c>
      <c r="N12" s="107">
        <f>SA!AQ70</f>
        <v>108.255037758751</v>
      </c>
      <c r="O12" s="108">
        <f t="shared" ref="O12" si="18">N12/N11-1</f>
        <v>-3.7103275189472873E-3</v>
      </c>
      <c r="P12" s="107">
        <f>SA!AR70</f>
        <v>108.298808876625</v>
      </c>
      <c r="Q12" s="108">
        <f t="shared" ref="Q12" si="19">P12/P11-1</f>
        <v>-3.1214560925498791E-3</v>
      </c>
      <c r="R12" s="36"/>
      <c r="S12" s="47"/>
      <c r="T12" s="33">
        <f>SA!AK65</f>
        <v>106.112320742751</v>
      </c>
      <c r="U12" s="33">
        <f>SA!AL65</f>
        <v>106.13823969517701</v>
      </c>
      <c r="V12" s="33">
        <f>SA!AM65</f>
        <v>106.12604386907699</v>
      </c>
      <c r="W12" s="33">
        <f>SA!AN65</f>
        <v>106.06640640061001</v>
      </c>
      <c r="X12" s="33">
        <f>SA!AO65</f>
        <v>105.95698201053401</v>
      </c>
      <c r="Y12" s="33">
        <f>SA!AP65</f>
        <v>105.927315149482</v>
      </c>
      <c r="Z12" s="33">
        <f>SA!AQ65</f>
        <v>105.949961578203</v>
      </c>
      <c r="AA12" s="33">
        <f>SA!AR65</f>
        <v>105.904875060092</v>
      </c>
      <c r="AB12"/>
      <c r="AC12" s="10">
        <f t="shared" ref="AC12:AC22" si="20">T12/T11*100-100</f>
        <v>-0.63554742712969414</v>
      </c>
      <c r="AD12" s="10">
        <f t="shared" si="13"/>
        <v>-0.62513317323139006</v>
      </c>
      <c r="AE12" s="10">
        <f t="shared" si="13"/>
        <v>-0.63034433540613577</v>
      </c>
      <c r="AF12" s="10">
        <f t="shared" si="13"/>
        <v>-0.69468053539736729</v>
      </c>
      <c r="AG12" s="10">
        <f t="shared" si="13"/>
        <v>-0.83526107521201709</v>
      </c>
      <c r="AH12" s="10">
        <f t="shared" si="13"/>
        <v>-0.87429416428214779</v>
      </c>
      <c r="AI12" s="10">
        <f t="shared" si="13"/>
        <v>-0.84363685572832026</v>
      </c>
      <c r="AJ12" s="10">
        <f t="shared" si="13"/>
        <v>-0.90778867729878243</v>
      </c>
    </row>
    <row r="13" spans="1:36" s="8" customFormat="1" x14ac:dyDescent="0.25">
      <c r="A13" s="105" t="s">
        <v>614</v>
      </c>
      <c r="B13" s="107">
        <f>SA!AK71</f>
        <v>108.688884796518</v>
      </c>
      <c r="C13" s="108">
        <f t="shared" si="0"/>
        <v>1.1407505063902867E-3</v>
      </c>
      <c r="D13" s="107">
        <f>SA!AL71</f>
        <v>108.57202631824801</v>
      </c>
      <c r="E13" s="108">
        <f t="shared" si="0"/>
        <v>9.327386654149894E-4</v>
      </c>
      <c r="F13" s="106">
        <f>SA!AM71</f>
        <v>108.597447809945</v>
      </c>
      <c r="G13" s="108">
        <f t="shared" ref="G13" si="21">F13/F12-1</f>
        <v>1.0592365902857281E-3</v>
      </c>
      <c r="H13" s="106">
        <f>SA!AN71</f>
        <v>108.692708921655</v>
      </c>
      <c r="I13" s="108">
        <f t="shared" ref="I13" si="22">H13/H12-1</f>
        <v>2.6511718839712373E-3</v>
      </c>
      <c r="J13" s="106">
        <f>SA!AO71</f>
        <v>108.93519225030199</v>
      </c>
      <c r="K13" s="108">
        <f t="shared" ref="K13" si="23">J13/J12-1</f>
        <v>5.4313021597900413E-3</v>
      </c>
      <c r="L13" s="107">
        <f>SA!AP71</f>
        <v>109.027055704071</v>
      </c>
      <c r="M13" s="108">
        <f t="shared" ref="M13" si="24">L13/L12-1</f>
        <v>6.0057469925618445E-3</v>
      </c>
      <c r="N13" s="107">
        <f>SA!AQ71</f>
        <v>109.078508970843</v>
      </c>
      <c r="O13" s="108">
        <f t="shared" ref="O13" si="25">N13/N12-1</f>
        <v>7.6067703558251321E-3</v>
      </c>
      <c r="P13" s="107">
        <f>SA!AR71</f>
        <v>109.02653204631</v>
      </c>
      <c r="Q13" s="108">
        <f t="shared" ref="Q13" si="26">P13/P12-1</f>
        <v>6.719586089945162E-3</v>
      </c>
      <c r="R13" s="36"/>
      <c r="S13" s="47"/>
      <c r="T13" s="33">
        <f>SA!AK66</f>
        <v>108.18165835156501</v>
      </c>
      <c r="U13" s="33">
        <f>SA!AL66</f>
        <v>108.112192295575</v>
      </c>
      <c r="V13" s="33">
        <f>SA!AM66</f>
        <v>108.11944260913199</v>
      </c>
      <c r="W13" s="33">
        <f>SA!AN66</f>
        <v>108.080059996142</v>
      </c>
      <c r="X13" s="33">
        <f>SA!AO66</f>
        <v>108.066997849937</v>
      </c>
      <c r="Y13" s="33">
        <f>SA!AP66</f>
        <v>108.090295892675</v>
      </c>
      <c r="Z13" s="33">
        <f>SA!AQ66</f>
        <v>108.012184921469</v>
      </c>
      <c r="AA13" s="33">
        <f>SA!AR66</f>
        <v>108.047019891722</v>
      </c>
      <c r="AB13"/>
      <c r="AC13" s="10">
        <f t="shared" si="20"/>
        <v>1.9501388663722992</v>
      </c>
      <c r="AD13" s="10">
        <f t="shared" si="13"/>
        <v>1.8597939876024583</v>
      </c>
      <c r="AE13" s="10">
        <f t="shared" si="13"/>
        <v>1.8783313382661788</v>
      </c>
      <c r="AF13" s="10">
        <f t="shared" si="13"/>
        <v>1.8984838497558627</v>
      </c>
      <c r="AG13" s="10">
        <f t="shared" si="13"/>
        <v>1.9913891462038862</v>
      </c>
      <c r="AH13" s="10">
        <f t="shared" si="13"/>
        <v>2.041948047244162</v>
      </c>
      <c r="AI13" s="10">
        <f t="shared" si="13"/>
        <v>1.9464125447028522</v>
      </c>
      <c r="AJ13" s="10">
        <f t="shared" si="13"/>
        <v>2.0227065377439288</v>
      </c>
    </row>
    <row r="14" spans="1:36" s="8" customFormat="1" x14ac:dyDescent="0.25">
      <c r="A14" s="105" t="s">
        <v>615</v>
      </c>
      <c r="B14" s="107">
        <f>SA!AK72</f>
        <v>109.698192194725</v>
      </c>
      <c r="C14" s="108">
        <f t="shared" si="0"/>
        <v>9.2862062215153252E-3</v>
      </c>
      <c r="D14" s="107">
        <f>SA!AL72</f>
        <v>110.005506083659</v>
      </c>
      <c r="E14" s="108">
        <f t="shared" si="0"/>
        <v>1.3203030412356487E-2</v>
      </c>
      <c r="F14" s="106">
        <f>SA!AM72</f>
        <v>109.942660829511</v>
      </c>
      <c r="G14" s="108">
        <f t="shared" ref="G14" si="27">F14/F13-1</f>
        <v>1.2387151325326196E-2</v>
      </c>
      <c r="H14" s="106">
        <f>SA!AN72</f>
        <v>109.92301467301</v>
      </c>
      <c r="I14" s="108">
        <f t="shared" ref="I14" si="28">H14/H13-1</f>
        <v>1.1319119410684753E-2</v>
      </c>
      <c r="J14" s="106">
        <f>SA!AO72</f>
        <v>109.887736100406</v>
      </c>
      <c r="K14" s="108">
        <f t="shared" ref="K14" si="29">J14/J13-1</f>
        <v>8.7441333734954441E-3</v>
      </c>
      <c r="L14" s="107">
        <f>SA!AP72</f>
        <v>109.76472717404999</v>
      </c>
      <c r="M14" s="108">
        <f t="shared" ref="M14" si="30">L14/L13-1</f>
        <v>6.7659487382767391E-3</v>
      </c>
      <c r="N14" s="107">
        <f>SA!AQ72</f>
        <v>110.054282525503</v>
      </c>
      <c r="O14" s="108">
        <f t="shared" ref="O14" si="31">N14/N13-1</f>
        <v>8.9456077449758808E-3</v>
      </c>
      <c r="P14" s="107">
        <f>SA!AR72</f>
        <v>110.05809871332499</v>
      </c>
      <c r="Q14" s="108">
        <f t="shared" ref="Q14" si="32">P14/P13-1</f>
        <v>9.4616112945500319E-3</v>
      </c>
      <c r="R14" s="36"/>
      <c r="S14" s="47">
        <f>1+S10</f>
        <v>2010</v>
      </c>
      <c r="T14" s="33">
        <f>SA!AK67</f>
        <v>105.548082727961</v>
      </c>
      <c r="U14" s="33">
        <f>SA!AL67</f>
        <v>105.55577691477301</v>
      </c>
      <c r="V14" s="33">
        <f>SA!AM67</f>
        <v>105.578705156673</v>
      </c>
      <c r="W14" s="33">
        <f>SA!AN67</f>
        <v>105.678273145559</v>
      </c>
      <c r="X14" s="33">
        <f>SA!AO67</f>
        <v>105.82983932315</v>
      </c>
      <c r="Y14" s="33">
        <f>SA!AP67</f>
        <v>105.862778556961</v>
      </c>
      <c r="Z14" s="33">
        <f>SA!AQ67</f>
        <v>105.890416532269</v>
      </c>
      <c r="AA14" s="33">
        <f>SA!AR67</f>
        <v>105.868219263152</v>
      </c>
      <c r="AB14"/>
      <c r="AC14" s="10">
        <f t="shared" si="20"/>
        <v>-2.4344012319033794</v>
      </c>
      <c r="AD14" s="10">
        <f t="shared" si="13"/>
        <v>-2.3645948958400851</v>
      </c>
      <c r="AE14" s="10">
        <f t="shared" si="13"/>
        <v>-2.3499357665430693</v>
      </c>
      <c r="AF14" s="10">
        <f t="shared" si="13"/>
        <v>-2.2222293831708981</v>
      </c>
      <c r="AG14" s="10">
        <f t="shared" si="13"/>
        <v>-2.0701588563545954</v>
      </c>
      <c r="AH14" s="10">
        <f t="shared" si="13"/>
        <v>-2.0607930779704304</v>
      </c>
      <c r="AI14" s="10">
        <f t="shared" si="13"/>
        <v>-1.9643787325871074</v>
      </c>
      <c r="AJ14" s="10">
        <f t="shared" si="13"/>
        <v>-2.0165300540019189</v>
      </c>
    </row>
    <row r="15" spans="1:36" s="8" customFormat="1" x14ac:dyDescent="0.25">
      <c r="A15" s="105" t="s">
        <v>616</v>
      </c>
      <c r="B15" s="107">
        <f>SA!AK73</f>
        <v>109.68031356130599</v>
      </c>
      <c r="C15" s="108">
        <f t="shared" si="0"/>
        <v>-1.6298020105254274E-4</v>
      </c>
      <c r="D15" s="107">
        <f>SA!AL73</f>
        <v>109.68295346661399</v>
      </c>
      <c r="E15" s="108">
        <f t="shared" si="0"/>
        <v>-2.9321497489380732E-3</v>
      </c>
      <c r="F15" s="106">
        <f>SA!AM73</f>
        <v>109.70697211744201</v>
      </c>
      <c r="G15" s="108">
        <f t="shared" ref="G15" si="33">F15/F14-1</f>
        <v>-2.143742113304592E-3</v>
      </c>
      <c r="H15" s="106">
        <f>SA!AN73</f>
        <v>109.752322306895</v>
      </c>
      <c r="I15" s="108">
        <f t="shared" ref="I15" si="34">H15/H14-1</f>
        <v>-1.5528355606218014E-3</v>
      </c>
      <c r="J15" s="106">
        <f>SA!AO73</f>
        <v>109.651827187282</v>
      </c>
      <c r="K15" s="108">
        <f t="shared" ref="K15" si="35">J15/J14-1</f>
        <v>-2.1468174838769061E-3</v>
      </c>
      <c r="L15" s="107">
        <f>SA!AP73</f>
        <v>109.64415123648701</v>
      </c>
      <c r="M15" s="108">
        <f t="shared" ref="M15" si="36">L15/L14-1</f>
        <v>-1.0984943949415849E-3</v>
      </c>
      <c r="N15" s="107">
        <f>SA!AQ73</f>
        <v>109.38111772267899</v>
      </c>
      <c r="O15" s="108">
        <f t="shared" ref="O15" si="37">N15/N14-1</f>
        <v>-6.1166615907746191E-3</v>
      </c>
      <c r="P15" s="107">
        <f>SA!AR73</f>
        <v>109.372466423879</v>
      </c>
      <c r="Q15" s="108">
        <f t="shared" ref="Q15" si="38">P15/P14-1</f>
        <v>-6.2297304556560018E-3</v>
      </c>
      <c r="R15" s="36"/>
      <c r="S15" s="47"/>
      <c r="T15" s="33">
        <f>SA!AK68</f>
        <v>106.807156209483</v>
      </c>
      <c r="U15" s="33">
        <f>SA!AL68</f>
        <v>106.928009137383</v>
      </c>
      <c r="V15" s="33">
        <f>SA!AM68</f>
        <v>106.893225098879</v>
      </c>
      <c r="W15" s="33">
        <f>SA!AN68</f>
        <v>106.872732048944</v>
      </c>
      <c r="X15" s="33">
        <f>SA!AO68</f>
        <v>106.873080685053</v>
      </c>
      <c r="Y15" s="33">
        <f>SA!AP68</f>
        <v>106.837525465553</v>
      </c>
      <c r="Z15" s="33">
        <f>SA!AQ68</f>
        <v>106.9283275409</v>
      </c>
      <c r="AA15" s="33">
        <f>SA!AR68</f>
        <v>106.94301421592399</v>
      </c>
      <c r="AB15"/>
      <c r="AC15" s="10">
        <f t="shared" si="20"/>
        <v>1.1928909071395708</v>
      </c>
      <c r="AD15" s="10">
        <f t="shared" si="13"/>
        <v>1.3000067478239146</v>
      </c>
      <c r="AE15" s="10">
        <f t="shared" si="13"/>
        <v>1.2450616251215934</v>
      </c>
      <c r="AF15" s="10">
        <f t="shared" si="13"/>
        <v>1.1302785973231977</v>
      </c>
      <c r="AG15" s="10">
        <f t="shared" si="13"/>
        <v>0.98577241407073757</v>
      </c>
      <c r="AH15" s="10">
        <f t="shared" si="13"/>
        <v>0.92076452354545779</v>
      </c>
      <c r="AI15" s="10">
        <f t="shared" si="13"/>
        <v>0.98017463961406293</v>
      </c>
      <c r="AJ15" s="10">
        <f t="shared" si="13"/>
        <v>1.0152196383887571</v>
      </c>
    </row>
    <row r="16" spans="1:36" s="8" customFormat="1" x14ac:dyDescent="0.25">
      <c r="A16" s="105" t="s">
        <v>617</v>
      </c>
      <c r="B16" s="107">
        <f>SA!AK74</f>
        <v>111.47813588252301</v>
      </c>
      <c r="C16" s="108">
        <f t="shared" si="0"/>
        <v>1.6391476855252662E-2</v>
      </c>
      <c r="D16" s="107">
        <f>SA!AL74</f>
        <v>111.329675879127</v>
      </c>
      <c r="E16" s="108">
        <f t="shared" si="0"/>
        <v>1.5013476209994936E-2</v>
      </c>
      <c r="F16" s="106">
        <f>SA!AM74</f>
        <v>111.351728381992</v>
      </c>
      <c r="G16" s="108">
        <f t="shared" ref="G16" si="39">F16/F15-1</f>
        <v>1.4992267426625183E-2</v>
      </c>
      <c r="H16" s="106">
        <f>SA!AN74</f>
        <v>111.24257861811</v>
      </c>
      <c r="I16" s="108">
        <f t="shared" ref="I16" si="40">H16/H15-1</f>
        <v>1.3578357887023884E-2</v>
      </c>
      <c r="J16" s="106">
        <f>SA!AO74</f>
        <v>111.12044551858</v>
      </c>
      <c r="K16" s="108">
        <f t="shared" ref="K16" si="41">J16/J15-1</f>
        <v>1.3393468845618539E-2</v>
      </c>
      <c r="L16" s="107">
        <f>SA!AP74</f>
        <v>111.157241983017</v>
      </c>
      <c r="M16" s="108">
        <f t="shared" ref="M16" si="42">L16/L15-1</f>
        <v>1.380001331093772E-2</v>
      </c>
      <c r="N16" s="107">
        <f>SA!AQ74</f>
        <v>111.10117862654801</v>
      </c>
      <c r="O16" s="108">
        <f t="shared" ref="O16" si="43">N16/N15-1</f>
        <v>1.5725391545458489E-2</v>
      </c>
      <c r="P16" s="107">
        <f>SA!AR74</f>
        <v>111.18030764161</v>
      </c>
      <c r="Q16" s="108">
        <f t="shared" ref="Q16" si="44">P16/P15-1</f>
        <v>1.6529216875521557E-2</v>
      </c>
      <c r="R16" s="36"/>
      <c r="S16" s="47"/>
      <c r="T16" s="33">
        <f>SA!AK69</f>
        <v>108.83156352564799</v>
      </c>
      <c r="U16" s="33">
        <f>SA!AL69</f>
        <v>108.850702305442</v>
      </c>
      <c r="V16" s="33">
        <f>SA!AM69</f>
        <v>108.855070259858</v>
      </c>
      <c r="W16" s="109">
        <f>SA!AN69</f>
        <v>108.839310258528</v>
      </c>
      <c r="X16" s="33">
        <f>SA!AO69</f>
        <v>108.73432014454499</v>
      </c>
      <c r="Y16" s="33">
        <f>SA!AP69</f>
        <v>108.709184665335</v>
      </c>
      <c r="Z16" s="33">
        <f>SA!AQ69</f>
        <v>108.658195250749</v>
      </c>
      <c r="AA16" s="33">
        <f>SA!AR69</f>
        <v>108.637917365668</v>
      </c>
      <c r="AB16"/>
      <c r="AC16" s="10">
        <f t="shared" si="20"/>
        <v>1.8953854666764869</v>
      </c>
      <c r="AD16" s="10">
        <f t="shared" si="13"/>
        <v>1.7981192987411703</v>
      </c>
      <c r="AE16" s="10">
        <f t="shared" si="13"/>
        <v>1.8353316210304627</v>
      </c>
      <c r="AF16" s="10">
        <f t="shared" si="13"/>
        <v>1.8401122268338383</v>
      </c>
      <c r="AG16" s="10">
        <f t="shared" si="13"/>
        <v>1.7415418808567296</v>
      </c>
      <c r="AH16" s="10">
        <f t="shared" si="13"/>
        <v>1.7518743452977787</v>
      </c>
      <c r="AI16" s="10">
        <f t="shared" si="13"/>
        <v>1.6177824432794381</v>
      </c>
      <c r="AJ16" s="10">
        <f t="shared" si="13"/>
        <v>1.5848656989617922</v>
      </c>
    </row>
    <row r="17" spans="1:36" s="8" customFormat="1" x14ac:dyDescent="0.25">
      <c r="A17" s="105" t="s">
        <v>618</v>
      </c>
      <c r="B17" s="107">
        <f>SA!AK75</f>
        <v>112.90847061833</v>
      </c>
      <c r="C17" s="108">
        <f t="shared" si="0"/>
        <v>1.2830630190249215E-2</v>
      </c>
      <c r="D17" s="107">
        <f>SA!AL75</f>
        <v>112.496797361357</v>
      </c>
      <c r="E17" s="108">
        <f t="shared" si="0"/>
        <v>1.0483471482456874E-2</v>
      </c>
      <c r="F17" s="106">
        <f>SA!AM75</f>
        <v>112.516455084882</v>
      </c>
      <c r="G17" s="108">
        <f t="shared" ref="G17:G19" si="45">F17/F16-1</f>
        <v>1.0459888856815924E-2</v>
      </c>
      <c r="H17" s="106">
        <f>SA!AN75</f>
        <v>112.611225629568</v>
      </c>
      <c r="I17" s="108">
        <f t="shared" ref="I17:I20" si="46">H17/H16-1</f>
        <v>1.2303265785994499E-2</v>
      </c>
      <c r="J17" s="106">
        <f>SA!AO75</f>
        <v>112.907058747216</v>
      </c>
      <c r="K17" s="108">
        <f t="shared" ref="K17:K21" si="47">J17/J16-1</f>
        <v>1.607816833615261E-2</v>
      </c>
      <c r="L17" s="107">
        <f>SA!AP75</f>
        <v>113.046305272476</v>
      </c>
      <c r="M17" s="108">
        <f t="shared" ref="M17:M22" si="48">L17/L16-1</f>
        <v>1.6994513859453386E-2</v>
      </c>
      <c r="N17" s="107">
        <f>SA!AQ75</f>
        <v>113.092354189026</v>
      </c>
      <c r="O17" s="108">
        <f t="shared" ref="O17:O23" si="49">N17/N16-1</f>
        <v>1.7922182168481404E-2</v>
      </c>
      <c r="P17" s="107">
        <f>SA!AR75</f>
        <v>113.00809515578899</v>
      </c>
      <c r="Q17" s="108">
        <f t="shared" ref="Q17:Q24" si="50">P17/P16-1</f>
        <v>1.6439849402745565E-2</v>
      </c>
      <c r="R17" s="36"/>
      <c r="S17" s="47"/>
      <c r="T17" s="33">
        <f>SA!AK70</f>
        <v>108.56503917310501</v>
      </c>
      <c r="U17" s="33">
        <f>SA!AL70</f>
        <v>108.47085136111301</v>
      </c>
      <c r="V17" s="33">
        <f>SA!AM70</f>
        <v>108.482539135086</v>
      </c>
      <c r="W17" s="33">
        <f>SA!AN70</f>
        <v>108.40530781749599</v>
      </c>
      <c r="X17" s="33">
        <f>SA!AO70</f>
        <v>108.346728430173</v>
      </c>
      <c r="Y17" s="33">
        <f>SA!AP70</f>
        <v>108.376175812122</v>
      </c>
      <c r="Z17" s="33">
        <f>SA!AQ70</f>
        <v>108.255037758751</v>
      </c>
      <c r="AA17" s="33">
        <f>SA!AR70</f>
        <v>108.298808876625</v>
      </c>
      <c r="AB17"/>
      <c r="AC17" s="10">
        <f t="shared" si="20"/>
        <v>-0.24489618995519891</v>
      </c>
      <c r="AD17" s="10">
        <f t="shared" si="13"/>
        <v>-0.34896508362720624</v>
      </c>
      <c r="AE17" s="10">
        <f t="shared" si="13"/>
        <v>-0.3422267092223592</v>
      </c>
      <c r="AF17" s="10">
        <f t="shared" si="13"/>
        <v>-0.3987552291549008</v>
      </c>
      <c r="AG17" s="10">
        <f t="shared" si="13"/>
        <v>-0.35645756910675175</v>
      </c>
      <c r="AH17" s="10">
        <f t="shared" si="13"/>
        <v>-0.30633000720057169</v>
      </c>
      <c r="AI17" s="10">
        <f t="shared" si="13"/>
        <v>-0.37103275189473095</v>
      </c>
      <c r="AJ17" s="10">
        <f t="shared" si="13"/>
        <v>-0.31214560925498347</v>
      </c>
    </row>
    <row r="18" spans="1:36" s="8" customFormat="1" x14ac:dyDescent="0.25">
      <c r="A18" s="105" t="s">
        <v>619</v>
      </c>
      <c r="B18" s="106"/>
      <c r="C18" s="106"/>
      <c r="D18" s="107">
        <f>SA!AL76</f>
        <v>111.47779129436999</v>
      </c>
      <c r="E18" s="108">
        <f t="shared" si="0"/>
        <v>-9.0580895713305853E-3</v>
      </c>
      <c r="F18" s="106">
        <f>SA!AM76</f>
        <v>111.38608338905</v>
      </c>
      <c r="G18" s="108">
        <f t="shared" si="45"/>
        <v>-1.0046278964079058E-2</v>
      </c>
      <c r="H18" s="106">
        <f>SA!AN76</f>
        <v>111.37665981603701</v>
      </c>
      <c r="I18" s="108">
        <f t="shared" si="46"/>
        <v>-1.0963079449930357E-2</v>
      </c>
      <c r="J18" s="106">
        <f>SA!AO76</f>
        <v>111.295735866705</v>
      </c>
      <c r="K18" s="108">
        <f t="shared" si="47"/>
        <v>-1.4271232448969662E-2</v>
      </c>
      <c r="L18" s="107">
        <f>SA!AP76</f>
        <v>111.067600120213</v>
      </c>
      <c r="M18" s="108">
        <f t="shared" si="48"/>
        <v>-1.7503492462612735E-2</v>
      </c>
      <c r="N18" s="107">
        <f>SA!AQ76</f>
        <v>111.579921588781</v>
      </c>
      <c r="O18" s="108">
        <f t="shared" si="49"/>
        <v>-1.337342927460039E-2</v>
      </c>
      <c r="P18" s="107">
        <f>SA!AR76</f>
        <v>111.57774975171399</v>
      </c>
      <c r="Q18" s="108">
        <f t="shared" si="50"/>
        <v>-1.2657017199548148E-2</v>
      </c>
      <c r="R18" s="36"/>
      <c r="S18" s="47">
        <f t="shared" ref="S18" si="51">1+S14</f>
        <v>2011</v>
      </c>
      <c r="T18" s="33">
        <f>SA!AK71</f>
        <v>108.688884796518</v>
      </c>
      <c r="U18" s="33">
        <f>SA!AL71</f>
        <v>108.57202631824801</v>
      </c>
      <c r="V18" s="33">
        <f>SA!AM71</f>
        <v>108.597447809945</v>
      </c>
      <c r="W18" s="33">
        <f>SA!AN71</f>
        <v>108.692708921655</v>
      </c>
      <c r="X18" s="33">
        <f>SA!AO71</f>
        <v>108.93519225030199</v>
      </c>
      <c r="Y18" s="33">
        <f>SA!AP71</f>
        <v>109.027055704071</v>
      </c>
      <c r="Z18" s="33">
        <f>SA!AQ71</f>
        <v>109.078508970843</v>
      </c>
      <c r="AA18" s="33">
        <f>SA!AR71</f>
        <v>109.02653204631</v>
      </c>
      <c r="AB18"/>
      <c r="AC18" s="10">
        <f t="shared" si="20"/>
        <v>0.11407505063903045</v>
      </c>
      <c r="AD18" s="10">
        <f t="shared" si="13"/>
        <v>9.3273866541494499E-2</v>
      </c>
      <c r="AE18" s="10">
        <f t="shared" si="13"/>
        <v>0.10592365902857637</v>
      </c>
      <c r="AF18" s="10">
        <f t="shared" si="13"/>
        <v>0.26511718839712728</v>
      </c>
      <c r="AG18" s="10">
        <f t="shared" si="13"/>
        <v>0.54313021597900502</v>
      </c>
      <c r="AH18" s="10">
        <f t="shared" si="13"/>
        <v>0.60057469925618534</v>
      </c>
      <c r="AI18" s="10">
        <f t="shared" si="13"/>
        <v>0.76067703558251765</v>
      </c>
      <c r="AJ18" s="10">
        <f t="shared" si="13"/>
        <v>0.67195860899451532</v>
      </c>
    </row>
    <row r="19" spans="1:36" s="8" customFormat="1" x14ac:dyDescent="0.25">
      <c r="A19" s="105" t="s">
        <v>620</v>
      </c>
      <c r="B19" s="106"/>
      <c r="C19" s="106"/>
      <c r="D19" s="106"/>
      <c r="E19" s="106"/>
      <c r="F19" s="106">
        <f>SA!AM77</f>
        <v>112.41898895314399</v>
      </c>
      <c r="G19" s="108">
        <f t="shared" si="45"/>
        <v>9.2732012174829848E-3</v>
      </c>
      <c r="H19" s="106">
        <f>SA!AN77</f>
        <v>112.568501413563</v>
      </c>
      <c r="I19" s="108">
        <f t="shared" si="46"/>
        <v>1.0700999648351583E-2</v>
      </c>
      <c r="J19" s="106">
        <f>SA!AO77</f>
        <v>112.47134128040101</v>
      </c>
      <c r="K19" s="108">
        <f t="shared" si="47"/>
        <v>1.0562897172484487E-2</v>
      </c>
      <c r="L19" s="107">
        <f>SA!AP77</f>
        <v>112.48088858844601</v>
      </c>
      <c r="M19" s="108">
        <f t="shared" si="48"/>
        <v>1.2724579145523496E-2</v>
      </c>
      <c r="N19" s="107">
        <f>SA!AQ77</f>
        <v>111.990176282429</v>
      </c>
      <c r="O19" s="108">
        <f t="shared" si="49"/>
        <v>3.6767788308720295E-3</v>
      </c>
      <c r="P19" s="107">
        <f>SA!AR77</f>
        <v>111.974779335972</v>
      </c>
      <c r="Q19" s="108">
        <f t="shared" si="50"/>
        <v>3.5583222026029926E-3</v>
      </c>
      <c r="R19" s="36"/>
      <c r="S19" s="47"/>
      <c r="T19" s="33">
        <f>SA!AK72</f>
        <v>109.698192194725</v>
      </c>
      <c r="U19" s="33">
        <f>SA!AL72</f>
        <v>110.005506083659</v>
      </c>
      <c r="V19" s="33">
        <f>SA!AM72</f>
        <v>109.942660829511</v>
      </c>
      <c r="W19" s="33">
        <f>SA!AN72</f>
        <v>109.92301467301</v>
      </c>
      <c r="X19" s="33">
        <f>SA!AO72</f>
        <v>109.887736100406</v>
      </c>
      <c r="Y19" s="33">
        <f>SA!AP72</f>
        <v>109.76472717404999</v>
      </c>
      <c r="Z19" s="33">
        <f>SA!AQ72</f>
        <v>110.054282525503</v>
      </c>
      <c r="AA19" s="33">
        <f>SA!AR72</f>
        <v>110.05809871332499</v>
      </c>
      <c r="AB19"/>
      <c r="AC19" s="10">
        <f t="shared" si="20"/>
        <v>0.92862062215152719</v>
      </c>
      <c r="AD19" s="10">
        <f t="shared" si="13"/>
        <v>1.3203030412356469</v>
      </c>
      <c r="AE19" s="10">
        <f t="shared" si="13"/>
        <v>1.2387151325326187</v>
      </c>
      <c r="AF19" s="10">
        <f t="shared" si="13"/>
        <v>1.1319119410684806</v>
      </c>
      <c r="AG19" s="10">
        <f t="shared" si="13"/>
        <v>0.87441333734955151</v>
      </c>
      <c r="AH19" s="10">
        <f t="shared" si="13"/>
        <v>0.6765948738276677</v>
      </c>
      <c r="AI19" s="10">
        <f t="shared" si="13"/>
        <v>0.89456077449759164</v>
      </c>
      <c r="AJ19" s="10">
        <f t="shared" si="13"/>
        <v>0.94616112945500674</v>
      </c>
    </row>
    <row r="20" spans="1:36" s="8" customFormat="1" x14ac:dyDescent="0.25">
      <c r="A20" s="105" t="s">
        <v>621</v>
      </c>
      <c r="B20" s="106"/>
      <c r="C20" s="106"/>
      <c r="D20" s="106"/>
      <c r="E20" s="106"/>
      <c r="F20" s="106"/>
      <c r="G20" s="106"/>
      <c r="H20" s="106">
        <f>SA!AN78</f>
        <v>113.61198664685899</v>
      </c>
      <c r="I20" s="108">
        <f t="shared" si="46"/>
        <v>9.2697799134977554E-3</v>
      </c>
      <c r="J20" s="106">
        <f>SA!AO78</f>
        <v>113.433688215988</v>
      </c>
      <c r="K20" s="108">
        <f t="shared" si="47"/>
        <v>8.5563746695949128E-3</v>
      </c>
      <c r="L20" s="107">
        <f>SA!AP78</f>
        <v>113.506119093707</v>
      </c>
      <c r="M20" s="108">
        <f t="shared" si="48"/>
        <v>9.1147084462692707E-3</v>
      </c>
      <c r="N20" s="107">
        <f>SA!AQ78</f>
        <v>113.416785843515</v>
      </c>
      <c r="O20" s="108">
        <f t="shared" si="49"/>
        <v>1.2738702700924476E-2</v>
      </c>
      <c r="P20" s="107">
        <f>SA!AR78</f>
        <v>113.52399422691801</v>
      </c>
      <c r="Q20" s="108">
        <f t="shared" si="50"/>
        <v>1.3835391327699842E-2</v>
      </c>
      <c r="R20" s="36"/>
      <c r="S20" s="47"/>
      <c r="T20" s="33">
        <f>SA!AK73</f>
        <v>109.68031356130599</v>
      </c>
      <c r="U20" s="33">
        <f>SA!AL73</f>
        <v>109.68295346661399</v>
      </c>
      <c r="V20" s="33">
        <f>SA!AM73</f>
        <v>109.70697211744201</v>
      </c>
      <c r="W20" s="33">
        <f>SA!AN73</f>
        <v>109.752322306895</v>
      </c>
      <c r="X20" s="33">
        <f>SA!AO73</f>
        <v>109.651827187282</v>
      </c>
      <c r="Y20" s="33">
        <f>SA!AP73</f>
        <v>109.64415123648701</v>
      </c>
      <c r="Z20" s="33">
        <f>SA!AQ73</f>
        <v>109.38111772267899</v>
      </c>
      <c r="AA20" s="33">
        <f>SA!AR73</f>
        <v>109.372466423879</v>
      </c>
      <c r="AB20"/>
      <c r="AC20" s="10">
        <f t="shared" si="20"/>
        <v>-1.6298020105253386E-2</v>
      </c>
      <c r="AD20" s="10">
        <f t="shared" si="13"/>
        <v>-0.29321497489380022</v>
      </c>
      <c r="AE20" s="10">
        <f t="shared" si="13"/>
        <v>-0.21437421133046541</v>
      </c>
      <c r="AF20" s="10">
        <f t="shared" si="13"/>
        <v>-0.15528355606218724</v>
      </c>
      <c r="AG20" s="10">
        <f t="shared" si="13"/>
        <v>-0.21468174838769016</v>
      </c>
      <c r="AH20" s="10">
        <f t="shared" si="13"/>
        <v>-0.10984943949415538</v>
      </c>
      <c r="AI20" s="10">
        <f t="shared" si="13"/>
        <v>-0.61166615907745836</v>
      </c>
      <c r="AJ20" s="10">
        <f t="shared" si="13"/>
        <v>-0.62297304556560107</v>
      </c>
    </row>
    <row r="21" spans="1:36" s="8" customFormat="1" x14ac:dyDescent="0.25">
      <c r="A21" s="105" t="s">
        <v>622</v>
      </c>
      <c r="B21" s="106"/>
      <c r="C21" s="106"/>
      <c r="D21" s="106"/>
      <c r="E21" s="106"/>
      <c r="F21" s="106"/>
      <c r="G21" s="106"/>
      <c r="H21" s="106"/>
      <c r="I21" s="106"/>
      <c r="J21" s="106">
        <f>SA!AO79</f>
        <v>113.256924451138</v>
      </c>
      <c r="K21" s="108">
        <f t="shared" si="47"/>
        <v>-1.5583004275891987E-3</v>
      </c>
      <c r="L21" s="107">
        <f>SA!AP79</f>
        <v>113.502597155945</v>
      </c>
      <c r="M21" s="108">
        <f t="shared" si="48"/>
        <v>-3.1028615814943095E-5</v>
      </c>
      <c r="N21" s="107">
        <f>SA!AQ79</f>
        <v>113.662909708108</v>
      </c>
      <c r="O21" s="108">
        <f t="shared" si="49"/>
        <v>2.1700832267683712E-3</v>
      </c>
      <c r="P21" s="107">
        <f>SA!AR79</f>
        <v>113.588959467143</v>
      </c>
      <c r="Q21" s="108">
        <f t="shared" si="50"/>
        <v>5.7225999373433645E-4</v>
      </c>
      <c r="R21" s="36"/>
      <c r="S21" s="47"/>
      <c r="T21" s="33">
        <f>SA!AK74</f>
        <v>111.47813588252301</v>
      </c>
      <c r="U21" s="33">
        <f>SA!AL74</f>
        <v>111.329675879127</v>
      </c>
      <c r="V21" s="33">
        <f>SA!AM74</f>
        <v>111.351728381992</v>
      </c>
      <c r="W21" s="33">
        <f>SA!AN74</f>
        <v>111.24257861811</v>
      </c>
      <c r="X21" s="33">
        <f>SA!AO74</f>
        <v>111.12044551858</v>
      </c>
      <c r="Y21" s="33">
        <f>SA!AP74</f>
        <v>111.157241983017</v>
      </c>
      <c r="Z21" s="33">
        <f>SA!AQ74</f>
        <v>111.10117862654801</v>
      </c>
      <c r="AA21" s="33">
        <f>SA!AR74</f>
        <v>111.18030764161</v>
      </c>
      <c r="AB21"/>
      <c r="AC21" s="10">
        <f t="shared" si="20"/>
        <v>1.6391476855252733</v>
      </c>
      <c r="AD21" s="10">
        <f t="shared" si="13"/>
        <v>1.5013476209994963</v>
      </c>
      <c r="AE21" s="10">
        <f t="shared" si="13"/>
        <v>1.4992267426625148</v>
      </c>
      <c r="AF21" s="10">
        <f t="shared" si="13"/>
        <v>1.3578357887023884</v>
      </c>
      <c r="AG21" s="10">
        <f t="shared" si="13"/>
        <v>1.3393468845618486</v>
      </c>
      <c r="AH21" s="10">
        <f t="shared" si="13"/>
        <v>1.3800013310937658</v>
      </c>
      <c r="AI21" s="10">
        <f t="shared" si="13"/>
        <v>1.5725391545458507</v>
      </c>
      <c r="AJ21" s="10">
        <f t="shared" si="13"/>
        <v>1.6529216875521513</v>
      </c>
    </row>
    <row r="22" spans="1:36" s="8" customFormat="1" x14ac:dyDescent="0.25">
      <c r="A22" s="105" t="s">
        <v>623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7">
        <f>SA!AP80</f>
        <v>114.328131159143</v>
      </c>
      <c r="M22" s="108">
        <f t="shared" si="48"/>
        <v>7.2732609110588431E-3</v>
      </c>
      <c r="N22" s="107">
        <f>SA!AQ80</f>
        <v>115.062067069981</v>
      </c>
      <c r="O22" s="108">
        <f t="shared" si="49"/>
        <v>1.2309709169562089E-2</v>
      </c>
      <c r="P22" s="107">
        <f>SA!AR80</f>
        <v>115.02562262872701</v>
      </c>
      <c r="Q22" s="108">
        <f t="shared" si="50"/>
        <v>1.2647911983026727E-2</v>
      </c>
      <c r="R22" s="36"/>
      <c r="S22" s="47">
        <f t="shared" ref="S22" si="52">1+S18</f>
        <v>2012</v>
      </c>
      <c r="T22" s="33">
        <f>SA!AK75</f>
        <v>112.90847061833</v>
      </c>
      <c r="U22" s="33">
        <f>SA!AL75</f>
        <v>112.496797361357</v>
      </c>
      <c r="V22" s="33">
        <f>SA!AM75</f>
        <v>112.516455084882</v>
      </c>
      <c r="W22" s="33">
        <f>SA!AN75</f>
        <v>112.611225629568</v>
      </c>
      <c r="X22" s="33">
        <f>SA!AO75</f>
        <v>112.907058747216</v>
      </c>
      <c r="Y22" s="33">
        <f>SA!AP75</f>
        <v>113.046305272476</v>
      </c>
      <c r="Z22" s="33">
        <f>SA!AQ75</f>
        <v>113.092354189026</v>
      </c>
      <c r="AA22" s="33">
        <f>SA!AR75</f>
        <v>113.00809515578899</v>
      </c>
      <c r="AB22"/>
      <c r="AC22" s="10">
        <f t="shared" si="20"/>
        <v>1.2830630190249224</v>
      </c>
      <c r="AD22" s="10">
        <f t="shared" si="13"/>
        <v>1.0483471482456821</v>
      </c>
      <c r="AE22" s="10">
        <f t="shared" si="13"/>
        <v>1.0459888856815951</v>
      </c>
      <c r="AF22" s="10">
        <f t="shared" si="13"/>
        <v>1.2303265785994455</v>
      </c>
      <c r="AG22" s="10">
        <f t="shared" si="13"/>
        <v>1.6078168336152601</v>
      </c>
      <c r="AH22" s="10">
        <f t="shared" si="13"/>
        <v>1.6994513859453377</v>
      </c>
      <c r="AI22" s="10">
        <f t="shared" si="13"/>
        <v>1.7922182168481413</v>
      </c>
      <c r="AJ22" s="10">
        <f t="shared" si="13"/>
        <v>1.6439849402745494</v>
      </c>
    </row>
    <row r="23" spans="1:36" s="8" customFormat="1" x14ac:dyDescent="0.25">
      <c r="A23" s="105" t="s">
        <v>624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7">
        <f>SA!AQ81</f>
        <v>117.246378819897</v>
      </c>
      <c r="O23" s="108">
        <f t="shared" si="49"/>
        <v>1.8983769417139973E-2</v>
      </c>
      <c r="P23" s="107">
        <f>SA!AR81</f>
        <v>117.19595072451099</v>
      </c>
      <c r="Q23" s="108">
        <f t="shared" si="50"/>
        <v>1.886821428291019E-2</v>
      </c>
      <c r="R23" s="38"/>
      <c r="S23" s="47"/>
      <c r="T23" s="33"/>
      <c r="U23" s="33">
        <f>SA!AL76</f>
        <v>111.47779129436999</v>
      </c>
      <c r="V23" s="33">
        <f>SA!AM76</f>
        <v>111.38608338905</v>
      </c>
      <c r="W23" s="33">
        <f>SA!AN76</f>
        <v>111.37665981603701</v>
      </c>
      <c r="X23" s="33">
        <f>SA!AO76</f>
        <v>111.295735866705</v>
      </c>
      <c r="Y23" s="33">
        <f>SA!AP76</f>
        <v>111.067600120213</v>
      </c>
      <c r="Z23" s="33">
        <f>SA!AQ76</f>
        <v>111.579921588781</v>
      </c>
      <c r="AA23" s="33">
        <f>SA!AR76</f>
        <v>111.57774975171399</v>
      </c>
      <c r="AB23"/>
      <c r="AC23" s="10"/>
      <c r="AD23" s="10">
        <f t="shared" si="13"/>
        <v>-0.9058089571330612</v>
      </c>
      <c r="AE23" s="10">
        <f t="shared" si="13"/>
        <v>-1.0046278964079107</v>
      </c>
      <c r="AF23" s="10">
        <f t="shared" si="13"/>
        <v>-1.0963079449930291</v>
      </c>
      <c r="AG23" s="10">
        <f t="shared" si="13"/>
        <v>-1.4271232448969613</v>
      </c>
      <c r="AH23" s="10">
        <f t="shared" si="13"/>
        <v>-1.7503492462612797</v>
      </c>
      <c r="AI23" s="10">
        <f t="shared" si="13"/>
        <v>-1.3373429274600426</v>
      </c>
      <c r="AJ23" s="10">
        <f t="shared" si="13"/>
        <v>-1.2657017199548193</v>
      </c>
    </row>
    <row r="24" spans="1:36" s="8" customFormat="1" x14ac:dyDescent="0.25">
      <c r="A24" s="105" t="s">
        <v>625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7">
        <f>SA!AR82</f>
        <v>116.789875542478</v>
      </c>
      <c r="Q24" s="108">
        <f t="shared" si="50"/>
        <v>-3.4649250210661009E-3</v>
      </c>
      <c r="R24" s="36"/>
      <c r="S24" s="47"/>
      <c r="T24" s="33"/>
      <c r="U24" s="33"/>
      <c r="V24" s="33">
        <f>SA!AM77</f>
        <v>112.41898895314399</v>
      </c>
      <c r="W24" s="33">
        <f>SA!AN77</f>
        <v>112.568501413563</v>
      </c>
      <c r="X24" s="33">
        <f>SA!AO77</f>
        <v>112.47134128040101</v>
      </c>
      <c r="Y24" s="33">
        <f>SA!AP77</f>
        <v>112.48088858844601</v>
      </c>
      <c r="Z24" s="33">
        <f>SA!AQ77</f>
        <v>111.990176282429</v>
      </c>
      <c r="AA24" s="33">
        <f>SA!AR77</f>
        <v>111.974779335972</v>
      </c>
      <c r="AB24"/>
      <c r="AC24" s="10"/>
      <c r="AD24" s="10"/>
      <c r="AE24" s="10">
        <f t="shared" si="13"/>
        <v>0.92732012174829492</v>
      </c>
      <c r="AF24" s="10">
        <f t="shared" si="13"/>
        <v>1.0700999648351512</v>
      </c>
      <c r="AG24" s="10">
        <f t="shared" si="13"/>
        <v>1.0562897172484469</v>
      </c>
      <c r="AH24" s="10">
        <f t="shared" si="13"/>
        <v>1.2724579145523478</v>
      </c>
      <c r="AI24" s="10">
        <f t="shared" si="13"/>
        <v>0.36767788308719673</v>
      </c>
      <c r="AJ24" s="10">
        <f t="shared" si="13"/>
        <v>0.35583222026029659</v>
      </c>
    </row>
    <row r="25" spans="1:36" s="8" customFormat="1" x14ac:dyDescent="0.25">
      <c r="R25" s="37"/>
      <c r="S25" s="47"/>
      <c r="T25" s="33"/>
      <c r="U25" s="33"/>
      <c r="V25" s="33"/>
      <c r="W25" s="33">
        <f>SA!AN78</f>
        <v>113.61198664685899</v>
      </c>
      <c r="X25" s="33">
        <f>SA!AO78</f>
        <v>113.433688215988</v>
      </c>
      <c r="Y25" s="33">
        <f>SA!AP78</f>
        <v>113.506119093707</v>
      </c>
      <c r="Z25" s="33">
        <f>SA!AQ78</f>
        <v>113.416785843515</v>
      </c>
      <c r="AA25" s="33">
        <f>SA!AR78</f>
        <v>113.52399422691801</v>
      </c>
      <c r="AB25"/>
      <c r="AC25" s="10"/>
      <c r="AD25" s="10"/>
      <c r="AE25" s="10"/>
      <c r="AF25" s="10">
        <f t="shared" si="13"/>
        <v>0.92697799134977288</v>
      </c>
      <c r="AG25" s="10">
        <f t="shared" si="13"/>
        <v>0.85563746695949305</v>
      </c>
      <c r="AH25" s="10">
        <f t="shared" si="13"/>
        <v>0.91147084462693329</v>
      </c>
      <c r="AI25" s="10">
        <f t="shared" si="13"/>
        <v>1.2738702700924449</v>
      </c>
      <c r="AJ25" s="10">
        <f t="shared" si="13"/>
        <v>1.3835391327699824</v>
      </c>
    </row>
    <row r="26" spans="1:36" s="8" customFormat="1" x14ac:dyDescent="0.25">
      <c r="R26" s="37"/>
      <c r="S26" s="47">
        <f t="shared" ref="S26" si="53">1+S22</f>
        <v>2013</v>
      </c>
      <c r="T26" s="33"/>
      <c r="U26" s="33"/>
      <c r="V26" s="33"/>
      <c r="W26" s="33"/>
      <c r="X26" s="33">
        <f>SA!AO79</f>
        <v>113.256924451138</v>
      </c>
      <c r="Y26" s="33">
        <f>SA!AP79</f>
        <v>113.502597155945</v>
      </c>
      <c r="Z26" s="33">
        <f>SA!AQ79</f>
        <v>113.662909708108</v>
      </c>
      <c r="AA26" s="33">
        <f>SA!AR79</f>
        <v>113.588959467143</v>
      </c>
      <c r="AB26"/>
      <c r="AC26" s="10"/>
      <c r="AD26" s="10"/>
      <c r="AE26" s="10"/>
      <c r="AF26" s="10"/>
      <c r="AG26" s="10">
        <f t="shared" si="13"/>
        <v>-0.15583004275892165</v>
      </c>
      <c r="AH26" s="10">
        <f t="shared" si="13"/>
        <v>-3.1028615814960858E-3</v>
      </c>
      <c r="AI26" s="10">
        <f t="shared" si="13"/>
        <v>0.21700832267683268</v>
      </c>
      <c r="AJ26" s="10">
        <f t="shared" si="13"/>
        <v>5.7225999373429204E-2</v>
      </c>
    </row>
    <row r="27" spans="1:36" s="8" customFormat="1" x14ac:dyDescent="0.25">
      <c r="S27" s="47"/>
      <c r="T27" s="33"/>
      <c r="U27" s="33"/>
      <c r="V27" s="33"/>
      <c r="W27" s="33"/>
      <c r="X27" s="33"/>
      <c r="Y27" s="33">
        <f>SA!AP80</f>
        <v>114.328131159143</v>
      </c>
      <c r="Z27" s="33">
        <f>SA!AQ80</f>
        <v>115.062067069981</v>
      </c>
      <c r="AA27" s="33">
        <f>SA!AR80</f>
        <v>115.02562262872701</v>
      </c>
      <c r="AB27"/>
      <c r="AC27" s="10"/>
      <c r="AD27" s="10"/>
      <c r="AE27" s="10"/>
      <c r="AF27" s="10"/>
      <c r="AG27" s="10"/>
      <c r="AH27" s="10">
        <f t="shared" ref="AH27:AJ29" si="54">Y27/Y26*100-100</f>
        <v>0.72732609110587987</v>
      </c>
      <c r="AI27" s="10">
        <f t="shared" si="54"/>
        <v>1.2309709169562097</v>
      </c>
      <c r="AJ27" s="10">
        <f t="shared" si="54"/>
        <v>1.2647911983026745</v>
      </c>
    </row>
    <row r="28" spans="1:36" s="8" customFormat="1" x14ac:dyDescent="0.25">
      <c r="S28" s="47"/>
      <c r="T28" s="33"/>
      <c r="U28" s="33"/>
      <c r="V28" s="33"/>
      <c r="W28" s="33"/>
      <c r="X28" s="33"/>
      <c r="Y28" s="33"/>
      <c r="Z28" s="33">
        <f>SA!AQ81</f>
        <v>117.246378819897</v>
      </c>
      <c r="AA28" s="33">
        <f>SA!AR81</f>
        <v>117.19595072451099</v>
      </c>
      <c r="AB28"/>
      <c r="AC28" s="10"/>
      <c r="AD28" s="10"/>
      <c r="AE28" s="10"/>
      <c r="AF28" s="10"/>
      <c r="AG28" s="10"/>
      <c r="AH28" s="10"/>
      <c r="AI28" s="10">
        <f t="shared" si="54"/>
        <v>1.8983769417139911</v>
      </c>
      <c r="AJ28" s="10">
        <f t="shared" si="54"/>
        <v>1.8868214282910145</v>
      </c>
    </row>
    <row r="29" spans="1:36" s="8" customFormat="1" x14ac:dyDescent="0.25">
      <c r="S29" s="47"/>
      <c r="T29" s="33"/>
      <c r="U29" s="33"/>
      <c r="V29" s="33"/>
      <c r="W29" s="33"/>
      <c r="X29" s="33"/>
      <c r="Y29" s="33"/>
      <c r="Z29" s="33"/>
      <c r="AA29" s="33">
        <f>SA!AR82</f>
        <v>116.789875542478</v>
      </c>
      <c r="AB29"/>
      <c r="AC29" s="10"/>
      <c r="AD29" s="10"/>
      <c r="AE29" s="10"/>
      <c r="AF29" s="10"/>
      <c r="AG29" s="10"/>
      <c r="AH29" s="10"/>
      <c r="AI29" s="10"/>
      <c r="AJ29" s="10">
        <f t="shared" si="54"/>
        <v>-0.34649250210661364</v>
      </c>
    </row>
    <row r="30" spans="1:36" s="8" customFormat="1" x14ac:dyDescent="0.25"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6" s="8" customFormat="1" x14ac:dyDescent="0.25"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6" s="8" customFormat="1" x14ac:dyDescent="0.25"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9:33" s="8" customFormat="1" x14ac:dyDescent="0.25"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9:33" s="8" customFormat="1" x14ac:dyDescent="0.25">
      <c r="S34"/>
      <c r="T34"/>
      <c r="U34"/>
      <c r="V34"/>
      <c r="W34"/>
      <c r="X34"/>
      <c r="Y34"/>
      <c r="Z34"/>
      <c r="AA34"/>
      <c r="AB34"/>
      <c r="AC34"/>
    </row>
    <row r="35" spans="19:33" s="8" customFormat="1" x14ac:dyDescent="0.25">
      <c r="S35"/>
      <c r="T35"/>
      <c r="U35"/>
      <c r="V35"/>
      <c r="W35"/>
      <c r="X35"/>
      <c r="Y35"/>
      <c r="Z35"/>
      <c r="AA35"/>
      <c r="AB35"/>
      <c r="AC35"/>
    </row>
    <row r="36" spans="19:33" s="8" customFormat="1" x14ac:dyDescent="0.25">
      <c r="S36"/>
      <c r="T36"/>
      <c r="U36"/>
      <c r="V36"/>
      <c r="W36"/>
      <c r="X36"/>
      <c r="Y36"/>
      <c r="Z36"/>
      <c r="AA36"/>
      <c r="AB36"/>
      <c r="AC36"/>
    </row>
    <row r="37" spans="19:33" s="8" customFormat="1" x14ac:dyDescent="0.25">
      <c r="S37"/>
      <c r="T37"/>
      <c r="U37"/>
      <c r="V37"/>
      <c r="W37"/>
      <c r="X37"/>
      <c r="Y37"/>
      <c r="Z37"/>
      <c r="AA37"/>
      <c r="AB37"/>
      <c r="AC37"/>
    </row>
  </sheetData>
  <mergeCells count="9">
    <mergeCell ref="B7:C7"/>
    <mergeCell ref="B6:Q6"/>
    <mergeCell ref="P7:Q7"/>
    <mergeCell ref="D7:E7"/>
    <mergeCell ref="F7:G7"/>
    <mergeCell ref="H7:I7"/>
    <mergeCell ref="J7:K7"/>
    <mergeCell ref="L7:M7"/>
    <mergeCell ref="N7:O7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37"/>
  <sheetViews>
    <sheetView zoomScaleNormal="100" workbookViewId="0"/>
  </sheetViews>
  <sheetFormatPr defaultColWidth="11.42578125" defaultRowHeight="15" x14ac:dyDescent="0.25"/>
  <cols>
    <col min="1" max="1" width="8.42578125" style="8" customWidth="1"/>
    <col min="2" max="17" width="5.28515625" style="8" customWidth="1"/>
    <col min="18" max="18" width="11.42578125" style="8"/>
    <col min="19" max="19" width="14.42578125" bestFit="1" customWidth="1"/>
    <col min="20" max="27" width="6.5703125" customWidth="1"/>
    <col min="29" max="35" width="4.28515625" bestFit="1" customWidth="1"/>
    <col min="36" max="36" width="4.28515625" customWidth="1"/>
  </cols>
  <sheetData>
    <row r="1" spans="1:42" s="8" customFormat="1" x14ac:dyDescent="0.25">
      <c r="A1" s="72" t="s">
        <v>541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S1" s="49"/>
      <c r="T1" s="49"/>
      <c r="U1" s="49"/>
      <c r="V1" s="49"/>
      <c r="W1" s="49"/>
      <c r="X1" s="49"/>
    </row>
    <row r="2" spans="1:42" s="8" customFormat="1" x14ac:dyDescent="0.25">
      <c r="A2" s="73" t="s">
        <v>528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S2" s="49"/>
      <c r="T2" s="49"/>
      <c r="U2" s="49"/>
      <c r="V2" s="49"/>
      <c r="W2" s="49"/>
      <c r="X2" s="49"/>
    </row>
    <row r="3" spans="1:42" s="8" customFormat="1" x14ac:dyDescent="0.25">
      <c r="A3" s="65" t="s">
        <v>542</v>
      </c>
      <c r="B3" s="73"/>
      <c r="C3" s="73"/>
      <c r="D3" s="73"/>
      <c r="E3" s="73"/>
      <c r="F3" s="73"/>
      <c r="G3" s="73"/>
      <c r="S3" s="49"/>
      <c r="T3" s="49"/>
      <c r="U3" s="49"/>
      <c r="V3" s="49"/>
      <c r="W3" s="49"/>
      <c r="X3" s="49"/>
    </row>
    <row r="4" spans="1:42" s="8" customFormat="1" ht="3" customHeight="1" x14ac:dyDescent="0.25">
      <c r="S4" s="49"/>
      <c r="T4" s="49"/>
      <c r="U4" s="49"/>
      <c r="V4" s="49"/>
      <c r="W4" s="49"/>
      <c r="X4" s="49"/>
    </row>
    <row r="5" spans="1:42" s="8" customFormat="1" ht="249.95" customHeight="1" x14ac:dyDescent="0.25">
      <c r="S5" s="49"/>
      <c r="T5" s="49"/>
      <c r="U5" s="49"/>
      <c r="V5" s="49"/>
      <c r="W5" s="49"/>
      <c r="X5" s="49"/>
    </row>
    <row r="6" spans="1:42" s="30" customFormat="1" ht="13.5" customHeight="1" x14ac:dyDescent="0.25">
      <c r="A6" s="48"/>
      <c r="B6" s="181" t="s">
        <v>488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S6"/>
      <c r="T6"/>
      <c r="U6"/>
      <c r="V6"/>
      <c r="W6"/>
      <c r="X6"/>
      <c r="Y6"/>
      <c r="Z6"/>
      <c r="AA6"/>
      <c r="AB6"/>
    </row>
    <row r="7" spans="1:42" s="30" customFormat="1" x14ac:dyDescent="0.25">
      <c r="A7" s="48"/>
      <c r="B7" s="180" t="s">
        <v>520</v>
      </c>
      <c r="C7" s="180"/>
      <c r="D7" s="182" t="s">
        <v>521</v>
      </c>
      <c r="E7" s="182"/>
      <c r="F7" s="182" t="s">
        <v>522</v>
      </c>
      <c r="G7" s="182"/>
      <c r="H7" s="182" t="s">
        <v>523</v>
      </c>
      <c r="I7" s="182"/>
      <c r="J7" s="182" t="s">
        <v>524</v>
      </c>
      <c r="K7" s="182"/>
      <c r="L7" s="182" t="s">
        <v>525</v>
      </c>
      <c r="M7" s="182"/>
      <c r="N7" s="182" t="s">
        <v>526</v>
      </c>
      <c r="O7" s="182"/>
      <c r="P7" s="182" t="s">
        <v>527</v>
      </c>
      <c r="Q7" s="182"/>
      <c r="S7"/>
      <c r="T7"/>
      <c r="U7"/>
      <c r="V7"/>
      <c r="W7"/>
      <c r="X7"/>
      <c r="Y7"/>
      <c r="Z7"/>
      <c r="AA7"/>
      <c r="AB7"/>
    </row>
    <row r="8" spans="1:42" s="30" customFormat="1" ht="28.5" customHeight="1" x14ac:dyDescent="0.25">
      <c r="A8" s="103" t="s">
        <v>473</v>
      </c>
      <c r="B8" s="104" t="s">
        <v>478</v>
      </c>
      <c r="C8" s="104" t="s">
        <v>511</v>
      </c>
      <c r="D8" s="104" t="s">
        <v>478</v>
      </c>
      <c r="E8" s="104" t="s">
        <v>511</v>
      </c>
      <c r="F8" s="104" t="s">
        <v>478</v>
      </c>
      <c r="G8" s="104" t="s">
        <v>511</v>
      </c>
      <c r="H8" s="104" t="s">
        <v>478</v>
      </c>
      <c r="I8" s="104" t="s">
        <v>511</v>
      </c>
      <c r="J8" s="104" t="s">
        <v>478</v>
      </c>
      <c r="K8" s="104" t="s">
        <v>511</v>
      </c>
      <c r="L8" s="104" t="s">
        <v>478</v>
      </c>
      <c r="M8" s="104" t="s">
        <v>511</v>
      </c>
      <c r="N8" s="104" t="s">
        <v>478</v>
      </c>
      <c r="O8" s="104" t="s">
        <v>511</v>
      </c>
      <c r="P8" s="104" t="s">
        <v>478</v>
      </c>
      <c r="Q8" s="104" t="s">
        <v>511</v>
      </c>
      <c r="R8" s="31"/>
      <c r="S8"/>
      <c r="T8" s="50" t="s">
        <v>489</v>
      </c>
      <c r="U8" s="51" t="s">
        <v>490</v>
      </c>
      <c r="V8" s="51" t="s">
        <v>492</v>
      </c>
      <c r="W8" s="51" t="s">
        <v>493</v>
      </c>
      <c r="X8" s="51" t="s">
        <v>491</v>
      </c>
      <c r="Y8" s="51" t="s">
        <v>494</v>
      </c>
      <c r="Z8" s="51" t="s">
        <v>495</v>
      </c>
      <c r="AA8" s="51" t="s">
        <v>496</v>
      </c>
    </row>
    <row r="9" spans="1:42" s="8" customFormat="1" x14ac:dyDescent="0.25">
      <c r="A9" s="105" t="s">
        <v>512</v>
      </c>
      <c r="B9" s="107">
        <f>TC!AK67</f>
        <v>106.507274114935</v>
      </c>
      <c r="C9" s="108">
        <f>+AC14/100</f>
        <v>-5.3041989610974833E-4</v>
      </c>
      <c r="D9" s="107">
        <f>TC!AL67</f>
        <v>106.35063466138899</v>
      </c>
      <c r="E9" s="108">
        <f>+AD14/100</f>
        <v>-5.7216233442019876E-4</v>
      </c>
      <c r="F9" s="106">
        <f>TC!AM67</f>
        <v>106.309397957858</v>
      </c>
      <c r="G9" s="108">
        <f>+AE14/100</f>
        <v>-8.7857783080423245E-4</v>
      </c>
      <c r="H9" s="106">
        <f>TC!AN67</f>
        <v>106.162831512404</v>
      </c>
      <c r="I9" s="108">
        <f>+AF14/100</f>
        <v>-2.0649637341841752E-3</v>
      </c>
      <c r="J9" s="106">
        <f>TC!AO67</f>
        <v>106.093609129252</v>
      </c>
      <c r="K9" s="108">
        <f>+AG14/100</f>
        <v>-3.1800608830717179E-3</v>
      </c>
      <c r="L9" s="107">
        <f>TC!AP67</f>
        <v>106.098822974359</v>
      </c>
      <c r="M9" s="108">
        <f>+AH14/100</f>
        <v>-3.311885216313044E-3</v>
      </c>
      <c r="N9" s="107">
        <f>TC!AQ67</f>
        <v>106.14217116323699</v>
      </c>
      <c r="O9" s="108">
        <f>+AI14/100</f>
        <v>-2.0654826053495869E-3</v>
      </c>
      <c r="P9" s="107">
        <f>TC!AR67</f>
        <v>106.138300491957</v>
      </c>
      <c r="Q9" s="108">
        <f>+AJ14/100</f>
        <v>-3.114963120071792E-3</v>
      </c>
      <c r="R9" s="32"/>
      <c r="S9" s="53" t="s">
        <v>473</v>
      </c>
      <c r="T9" s="53" t="s">
        <v>478</v>
      </c>
      <c r="U9" s="53" t="s">
        <v>478</v>
      </c>
      <c r="V9" s="53" t="s">
        <v>478</v>
      </c>
      <c r="W9" s="53" t="s">
        <v>478</v>
      </c>
      <c r="X9" s="53" t="s">
        <v>478</v>
      </c>
      <c r="Y9" s="53" t="s">
        <v>478</v>
      </c>
      <c r="Z9" s="53" t="s">
        <v>478</v>
      </c>
      <c r="AA9" s="53" t="s">
        <v>478</v>
      </c>
      <c r="AL9" s="110"/>
      <c r="AM9" s="110"/>
      <c r="AN9" s="110"/>
      <c r="AO9" s="110"/>
      <c r="AP9" s="110"/>
    </row>
    <row r="10" spans="1:42" s="8" customFormat="1" x14ac:dyDescent="0.25">
      <c r="A10" s="105" t="s">
        <v>513</v>
      </c>
      <c r="B10" s="107">
        <f>TC!AK68</f>
        <v>107.18909876915799</v>
      </c>
      <c r="C10" s="108">
        <f t="shared" ref="C10:E18" si="0">B10/B9-1</f>
        <v>6.4016721851993807E-3</v>
      </c>
      <c r="D10" s="107">
        <f>TC!AL68</f>
        <v>107.200096081974</v>
      </c>
      <c r="E10" s="108">
        <f t="shared" si="0"/>
        <v>7.98736578572945E-3</v>
      </c>
      <c r="F10" s="106">
        <f>TC!AM68</f>
        <v>107.166640786458</v>
      </c>
      <c r="G10" s="108">
        <f t="shared" ref="G10:G19" si="1">F10/F9-1</f>
        <v>8.0636598933598869E-3</v>
      </c>
      <c r="H10" s="106">
        <f>TC!AN68</f>
        <v>107.083661146849</v>
      </c>
      <c r="I10" s="108">
        <f t="shared" ref="I10:I20" si="2">H10/H9-1</f>
        <v>8.6737478769809417E-3</v>
      </c>
      <c r="J10" s="106">
        <f>TC!AO68</f>
        <v>107.02092107566899</v>
      </c>
      <c r="K10" s="108">
        <f t="shared" ref="K10:K21" si="3">J10/J9-1</f>
        <v>8.7405071241120069E-3</v>
      </c>
      <c r="L10" s="107">
        <f>TC!AP68</f>
        <v>107.00160656232499</v>
      </c>
      <c r="M10" s="108">
        <f t="shared" ref="M10:M22" si="4">L10/L9-1</f>
        <v>8.5088935264077126E-3</v>
      </c>
      <c r="N10" s="107">
        <f>TC!AQ68</f>
        <v>107.058752313513</v>
      </c>
      <c r="O10" s="108">
        <f t="shared" ref="O10:O23" si="5">N10/N9-1</f>
        <v>8.6354098491765452E-3</v>
      </c>
      <c r="P10" s="107">
        <f>TC!AR68</f>
        <v>107.045842885662</v>
      </c>
      <c r="Q10" s="108">
        <f t="shared" ref="Q10:Q24" si="6">P10/P9-1</f>
        <v>8.5505645888288573E-3</v>
      </c>
      <c r="R10" s="36"/>
      <c r="S10" s="47">
        <v>2009</v>
      </c>
      <c r="T10" s="33">
        <f>TC!AK63</f>
        <v>106.15861687363901</v>
      </c>
      <c r="U10" s="33">
        <f>TC!AL63</f>
        <v>106.190185314763</v>
      </c>
      <c r="V10" s="33">
        <f>TC!AM63</f>
        <v>106.195619419621</v>
      </c>
      <c r="W10" s="33">
        <f>TC!AN63</f>
        <v>106.22451129266901</v>
      </c>
      <c r="X10" s="33">
        <f>TC!AO63</f>
        <v>106.270253882636</v>
      </c>
      <c r="Y10" s="33">
        <f>TC!AP63</f>
        <v>106.27696961789</v>
      </c>
      <c r="Z10" s="33">
        <f>TC!AQ63</f>
        <v>106.295420110789</v>
      </c>
      <c r="AA10" s="33">
        <f>TC!AR63</f>
        <v>106.293116259222</v>
      </c>
      <c r="AB10"/>
      <c r="AC10"/>
      <c r="AD10"/>
      <c r="AE10"/>
      <c r="AF10"/>
      <c r="AG10"/>
      <c r="AL10" s="110"/>
      <c r="AM10" s="110"/>
      <c r="AN10" s="110"/>
      <c r="AO10" s="110"/>
      <c r="AP10" s="110"/>
    </row>
    <row r="11" spans="1:42" s="8" customFormat="1" x14ac:dyDescent="0.25">
      <c r="A11" s="105" t="s">
        <v>514</v>
      </c>
      <c r="B11" s="107">
        <f>TC!AK69</f>
        <v>108.31644178245401</v>
      </c>
      <c r="C11" s="108">
        <f t="shared" si="0"/>
        <v>1.0517328965736095E-2</v>
      </c>
      <c r="D11" s="107">
        <f>TC!AL69</f>
        <v>108.386521992756</v>
      </c>
      <c r="E11" s="108">
        <f t="shared" si="0"/>
        <v>1.1067395964596605E-2</v>
      </c>
      <c r="F11" s="106">
        <f>TC!AM69</f>
        <v>108.383999599031</v>
      </c>
      <c r="G11" s="108">
        <f t="shared" si="1"/>
        <v>1.135949399588565E-2</v>
      </c>
      <c r="H11" s="106">
        <f>TC!AN69</f>
        <v>108.35733549920801</v>
      </c>
      <c r="I11" s="108">
        <f t="shared" si="2"/>
        <v>1.1894198785493026E-2</v>
      </c>
      <c r="J11" s="106">
        <f>TC!AO69</f>
        <v>108.27234099917401</v>
      </c>
      <c r="K11" s="108">
        <f t="shared" si="3"/>
        <v>1.1693226996431827E-2</v>
      </c>
      <c r="L11" s="107">
        <f>TC!AP69</f>
        <v>108.24732144859</v>
      </c>
      <c r="M11" s="108">
        <f t="shared" si="4"/>
        <v>1.1642020398445307E-2</v>
      </c>
      <c r="N11" s="107">
        <f>TC!AQ69</f>
        <v>108.204078635402</v>
      </c>
      <c r="O11" s="108">
        <f t="shared" si="5"/>
        <v>1.06981101230752E-2</v>
      </c>
      <c r="P11" s="107">
        <f>TC!AR69</f>
        <v>108.215350142595</v>
      </c>
      <c r="Q11" s="108">
        <f t="shared" si="6"/>
        <v>1.0925293550933857E-2</v>
      </c>
      <c r="R11" s="36"/>
      <c r="S11" s="47"/>
      <c r="T11" s="33">
        <f>TC!AK64</f>
        <v>106.566103672098</v>
      </c>
      <c r="U11" s="33">
        <f>TC!AL64</f>
        <v>106.59389865983999</v>
      </c>
      <c r="V11" s="33">
        <f>TC!AM64</f>
        <v>106.599678346084</v>
      </c>
      <c r="W11" s="33">
        <f>TC!AN64</f>
        <v>106.667362251573</v>
      </c>
      <c r="X11" s="33">
        <f>TC!AO64</f>
        <v>106.786069896813</v>
      </c>
      <c r="Y11" s="33">
        <f>TC!AP64</f>
        <v>106.803071660825</v>
      </c>
      <c r="Z11" s="33">
        <f>TC!AQ64</f>
        <v>106.755838104847</v>
      </c>
      <c r="AA11" s="33">
        <f>TC!AR64</f>
        <v>106.840556879376</v>
      </c>
      <c r="AB11"/>
      <c r="AC11" s="10">
        <f>T11/T10*100-100</f>
        <v>0.38384712467008342</v>
      </c>
      <c r="AD11" s="10">
        <f t="shared" ref="AD11:AJ26" si="7">U11/U10*100-100</f>
        <v>0.38017952777870789</v>
      </c>
      <c r="AE11" s="10">
        <f t="shared" si="7"/>
        <v>0.38048549334828863</v>
      </c>
      <c r="AF11" s="10">
        <f t="shared" si="7"/>
        <v>0.41690091440744936</v>
      </c>
      <c r="AG11" s="10">
        <f t="shared" si="7"/>
        <v>0.48538136998021741</v>
      </c>
      <c r="AH11" s="10">
        <f t="shared" si="7"/>
        <v>0.49502920983404408</v>
      </c>
      <c r="AI11" s="10">
        <f>Z11/Z10*100-100</f>
        <v>0.43314941845859778</v>
      </c>
      <c r="AJ11" s="10">
        <f>AA11/AA10*100-100</f>
        <v>0.51502923182620464</v>
      </c>
      <c r="AL11" s="110"/>
      <c r="AM11" s="110"/>
      <c r="AN11" s="110"/>
      <c r="AO11" s="110"/>
      <c r="AP11" s="110"/>
    </row>
    <row r="12" spans="1:42" s="8" customFormat="1" x14ac:dyDescent="0.25">
      <c r="A12" s="105" t="s">
        <v>515</v>
      </c>
      <c r="B12" s="107">
        <f>TC!AK70</f>
        <v>108.71437580348901</v>
      </c>
      <c r="C12" s="108">
        <f t="shared" si="0"/>
        <v>3.6738099450701611E-3</v>
      </c>
      <c r="D12" s="107">
        <f>TC!AL70</f>
        <v>108.61273287596499</v>
      </c>
      <c r="E12" s="108">
        <f t="shared" si="0"/>
        <v>2.087075764126034E-3</v>
      </c>
      <c r="F12" s="106">
        <f>TC!AM70</f>
        <v>108.635189423011</v>
      </c>
      <c r="G12" s="108">
        <f t="shared" si="1"/>
        <v>2.3175913871906761E-3</v>
      </c>
      <c r="H12" s="106">
        <f>TC!AN70</f>
        <v>108.618280352355</v>
      </c>
      <c r="I12" s="108">
        <f t="shared" si="2"/>
        <v>2.408188166909131E-3</v>
      </c>
      <c r="J12" s="106">
        <f>TC!AO70</f>
        <v>108.628456075176</v>
      </c>
      <c r="K12" s="108">
        <f t="shared" si="3"/>
        <v>3.2890678516381833E-3</v>
      </c>
      <c r="L12" s="107">
        <f>TC!AP70</f>
        <v>108.676171383</v>
      </c>
      <c r="M12" s="108">
        <f t="shared" si="4"/>
        <v>3.9617602419259601E-3</v>
      </c>
      <c r="N12" s="107">
        <f>TC!AQ70</f>
        <v>108.580609736432</v>
      </c>
      <c r="O12" s="108">
        <f t="shared" si="5"/>
        <v>3.4798235498934016E-3</v>
      </c>
      <c r="P12" s="107">
        <f>TC!AR70</f>
        <v>108.582516780951</v>
      </c>
      <c r="Q12" s="108">
        <f t="shared" si="6"/>
        <v>3.3929256604741109E-3</v>
      </c>
      <c r="R12" s="36"/>
      <c r="S12" s="47"/>
      <c r="T12" s="33">
        <f>TC!AK65</f>
        <v>106.639740233572</v>
      </c>
      <c r="U12" s="33">
        <f>TC!AL65</f>
        <v>106.620684480869</v>
      </c>
      <c r="V12" s="33">
        <f>TC!AM65</f>
        <v>106.63057862076199</v>
      </c>
      <c r="W12" s="33">
        <f>TC!AN65</f>
        <v>106.729363143711</v>
      </c>
      <c r="X12" s="33">
        <f>TC!AO65</f>
        <v>106.89114777389101</v>
      </c>
      <c r="Y12" s="33">
        <f>TC!AP65</f>
        <v>106.91214776758601</v>
      </c>
      <c r="Z12" s="33">
        <f>TC!AQ65</f>
        <v>106.77520915986599</v>
      </c>
      <c r="AA12" s="33">
        <f>TC!AR65</f>
        <v>106.94986747196501</v>
      </c>
      <c r="AB12"/>
      <c r="AC12" s="10">
        <f t="shared" ref="AC12:AC22" si="8">T12/T11*100-100</f>
        <v>6.9099421801695371E-2</v>
      </c>
      <c r="AD12" s="10">
        <f t="shared" si="7"/>
        <v>2.5128850117852153E-2</v>
      </c>
      <c r="AE12" s="10">
        <f t="shared" si="7"/>
        <v>2.8987211929162982E-2</v>
      </c>
      <c r="AF12" s="10">
        <f t="shared" si="7"/>
        <v>5.8125457336970499E-2</v>
      </c>
      <c r="AG12" s="10">
        <f t="shared" si="7"/>
        <v>9.8400359877956589E-2</v>
      </c>
      <c r="AH12" s="10">
        <f t="shared" si="7"/>
        <v>0.1021282488086257</v>
      </c>
      <c r="AI12" s="10">
        <f t="shared" si="7"/>
        <v>1.8145195019656057E-2</v>
      </c>
      <c r="AJ12" s="10">
        <f t="shared" si="7"/>
        <v>0.10231188958742621</v>
      </c>
      <c r="AL12" s="110"/>
      <c r="AM12" s="110"/>
      <c r="AN12" s="110"/>
      <c r="AO12" s="110"/>
      <c r="AP12" s="110"/>
    </row>
    <row r="13" spans="1:42" s="8" customFormat="1" x14ac:dyDescent="0.25">
      <c r="A13" s="105" t="s">
        <v>516</v>
      </c>
      <c r="B13" s="107">
        <f>TC!AK71</f>
        <v>108.868474182282</v>
      </c>
      <c r="C13" s="108">
        <f t="shared" si="0"/>
        <v>1.4174609167745267E-3</v>
      </c>
      <c r="D13" s="107">
        <f>TC!AL71</f>
        <v>108.861298828907</v>
      </c>
      <c r="E13" s="108">
        <f t="shared" si="0"/>
        <v>2.2885526066807049E-3</v>
      </c>
      <c r="F13" s="106">
        <f>TC!AM71</f>
        <v>108.858411037392</v>
      </c>
      <c r="G13" s="108">
        <f t="shared" si="1"/>
        <v>2.0547818397205209E-3</v>
      </c>
      <c r="H13" s="106">
        <f>TC!AN71</f>
        <v>108.88107773704</v>
      </c>
      <c r="I13" s="108">
        <f t="shared" si="2"/>
        <v>2.4194581596439502E-3</v>
      </c>
      <c r="J13" s="106">
        <f>TC!AO71</f>
        <v>109.004254149121</v>
      </c>
      <c r="K13" s="108">
        <f t="shared" si="3"/>
        <v>3.4594809456274245E-3</v>
      </c>
      <c r="L13" s="107">
        <f>TC!AP71</f>
        <v>109.030575907523</v>
      </c>
      <c r="M13" s="108">
        <f t="shared" si="4"/>
        <v>3.2611060917300261E-3</v>
      </c>
      <c r="N13" s="107">
        <f>TC!AQ71</f>
        <v>109.125962152735</v>
      </c>
      <c r="O13" s="108">
        <f t="shared" si="5"/>
        <v>5.0225580573437512E-3</v>
      </c>
      <c r="P13" s="107">
        <f>TC!AR71</f>
        <v>109.118906662185</v>
      </c>
      <c r="Q13" s="108">
        <f t="shared" si="6"/>
        <v>4.9399286103866125E-3</v>
      </c>
      <c r="R13" s="36"/>
      <c r="S13" s="47"/>
      <c r="T13" s="33">
        <f>TC!AK66</f>
        <v>106.563797673426</v>
      </c>
      <c r="U13" s="33">
        <f>TC!AL66</f>
        <v>106.41151932469501</v>
      </c>
      <c r="V13" s="33">
        <f>TC!AM66</f>
        <v>106.402881170388</v>
      </c>
      <c r="W13" s="33">
        <f>TC!AN66</f>
        <v>106.38250753241</v>
      </c>
      <c r="X13" s="33">
        <f>TC!AO66</f>
        <v>106.432069590461</v>
      </c>
      <c r="Y13" s="33">
        <f>TC!AP66</f>
        <v>106.451377718481</v>
      </c>
      <c r="Z13" s="33">
        <f>TC!AQ66</f>
        <v>106.361859734391</v>
      </c>
      <c r="AA13" s="33">
        <f>TC!AR66</f>
        <v>106.46995046103901</v>
      </c>
      <c r="AB13"/>
      <c r="AC13" s="10">
        <f t="shared" si="8"/>
        <v>-7.1214127097150026E-2</v>
      </c>
      <c r="AD13" s="10">
        <f t="shared" si="7"/>
        <v>-0.19617690243916286</v>
      </c>
      <c r="AE13" s="10">
        <f t="shared" si="7"/>
        <v>-0.21353860526613744</v>
      </c>
      <c r="AF13" s="10">
        <f t="shared" si="7"/>
        <v>-0.32498611542725087</v>
      </c>
      <c r="AG13" s="10">
        <f t="shared" si="7"/>
        <v>-0.42948194774848503</v>
      </c>
      <c r="AH13" s="10">
        <f t="shared" si="7"/>
        <v>-0.43098006982954473</v>
      </c>
      <c r="AI13" s="10">
        <f t="shared" si="7"/>
        <v>-0.38712115736164776</v>
      </c>
      <c r="AJ13" s="10">
        <f t="shared" si="7"/>
        <v>-0.44873081404406889</v>
      </c>
      <c r="AL13" s="110"/>
      <c r="AM13" s="110"/>
      <c r="AN13" s="110"/>
      <c r="AO13" s="110"/>
      <c r="AP13" s="110"/>
    </row>
    <row r="14" spans="1:42" s="8" customFormat="1" x14ac:dyDescent="0.25">
      <c r="A14" s="105" t="s">
        <v>517</v>
      </c>
      <c r="B14" s="107">
        <f>TC!AK72</f>
        <v>109.34900957008701</v>
      </c>
      <c r="C14" s="108">
        <f t="shared" si="0"/>
        <v>4.4139076203129068E-3</v>
      </c>
      <c r="D14" s="107">
        <f>TC!AL72</f>
        <v>109.505203507933</v>
      </c>
      <c r="E14" s="108">
        <f t="shared" si="0"/>
        <v>5.9149090260075532E-3</v>
      </c>
      <c r="F14" s="106">
        <f>TC!AM72</f>
        <v>109.482088771901</v>
      </c>
      <c r="G14" s="108">
        <f t="shared" si="1"/>
        <v>5.7292562748758602E-3</v>
      </c>
      <c r="H14" s="106">
        <f>TC!AN72</f>
        <v>109.526081663399</v>
      </c>
      <c r="I14" s="108">
        <f t="shared" si="2"/>
        <v>5.9239303997040693E-3</v>
      </c>
      <c r="J14" s="106">
        <f>TC!AO72</f>
        <v>109.561317328315</v>
      </c>
      <c r="K14" s="108">
        <f t="shared" si="3"/>
        <v>5.1104719127010867E-3</v>
      </c>
      <c r="L14" s="107">
        <f>TC!AP72</f>
        <v>109.512363486563</v>
      </c>
      <c r="M14" s="108">
        <f t="shared" si="4"/>
        <v>4.4188299936032127E-3</v>
      </c>
      <c r="N14" s="107">
        <f>TC!AQ72</f>
        <v>109.64890792516699</v>
      </c>
      <c r="O14" s="108">
        <f t="shared" si="5"/>
        <v>4.7921297747650637E-3</v>
      </c>
      <c r="P14" s="107">
        <f>TC!AR72</f>
        <v>109.60052524036701</v>
      </c>
      <c r="Q14" s="108">
        <f t="shared" si="6"/>
        <v>4.4137042141836336E-3</v>
      </c>
      <c r="R14" s="36"/>
      <c r="S14" s="47">
        <f>1+S10</f>
        <v>2010</v>
      </c>
      <c r="T14" s="33">
        <f>TC!AK67</f>
        <v>106.507274114935</v>
      </c>
      <c r="U14" s="33">
        <f>TC!AL67</f>
        <v>106.35063466138899</v>
      </c>
      <c r="V14" s="33">
        <f>TC!AM67</f>
        <v>106.309397957858</v>
      </c>
      <c r="W14" s="33">
        <f>TC!AN67</f>
        <v>106.162831512404</v>
      </c>
      <c r="X14" s="33">
        <f>TC!AO67</f>
        <v>106.093609129252</v>
      </c>
      <c r="Y14" s="33">
        <f>TC!AP67</f>
        <v>106.098822974359</v>
      </c>
      <c r="Z14" s="33">
        <f>TC!AQ67</f>
        <v>106.14217116323699</v>
      </c>
      <c r="AA14" s="33">
        <f>TC!AR67</f>
        <v>106.138300491957</v>
      </c>
      <c r="AB14"/>
      <c r="AC14" s="10">
        <f t="shared" si="8"/>
        <v>-5.3041989610974838E-2</v>
      </c>
      <c r="AD14" s="10">
        <f t="shared" si="7"/>
        <v>-5.721623344201987E-2</v>
      </c>
      <c r="AE14" s="10">
        <f t="shared" si="7"/>
        <v>-8.7857783080423246E-2</v>
      </c>
      <c r="AF14" s="10">
        <f t="shared" si="7"/>
        <v>-0.20649637341841753</v>
      </c>
      <c r="AG14" s="10">
        <f t="shared" si="7"/>
        <v>-0.31800608830717181</v>
      </c>
      <c r="AH14" s="10">
        <f t="shared" si="7"/>
        <v>-0.33118852163130441</v>
      </c>
      <c r="AI14" s="10">
        <f t="shared" si="7"/>
        <v>-0.20654826053495867</v>
      </c>
      <c r="AJ14" s="10">
        <f t="shared" si="7"/>
        <v>-0.3114963120071792</v>
      </c>
      <c r="AL14" s="110"/>
      <c r="AM14" s="110"/>
      <c r="AN14" s="110"/>
      <c r="AO14" s="110"/>
      <c r="AP14" s="110"/>
    </row>
    <row r="15" spans="1:42" s="8" customFormat="1" x14ac:dyDescent="0.25">
      <c r="A15" s="105" t="s">
        <v>518</v>
      </c>
      <c r="B15" s="107">
        <f>TC!AK73</f>
        <v>110.049361064986</v>
      </c>
      <c r="C15" s="108">
        <f t="shared" si="0"/>
        <v>6.404735604396139E-3</v>
      </c>
      <c r="D15" s="107">
        <f>TC!AL73</f>
        <v>110.136302595316</v>
      </c>
      <c r="E15" s="108">
        <f t="shared" si="0"/>
        <v>5.7631881149582398E-3</v>
      </c>
      <c r="F15" s="106">
        <f>TC!AM73</f>
        <v>110.134448502677</v>
      </c>
      <c r="G15" s="108">
        <f t="shared" si="1"/>
        <v>5.9585977769855969E-3</v>
      </c>
      <c r="H15" s="106">
        <f>TC!AN73</f>
        <v>110.12106119456401</v>
      </c>
      <c r="I15" s="108">
        <f t="shared" si="2"/>
        <v>5.432309109655975E-3</v>
      </c>
      <c r="J15" s="106">
        <f>TC!AO73</f>
        <v>110.01295250603999</v>
      </c>
      <c r="K15" s="108">
        <f t="shared" si="3"/>
        <v>4.1222138318364188E-3</v>
      </c>
      <c r="L15" s="107">
        <f>TC!AP73</f>
        <v>109.98301428419801</v>
      </c>
      <c r="M15" s="108">
        <f t="shared" si="4"/>
        <v>4.2976955537330497E-3</v>
      </c>
      <c r="N15" s="107">
        <f>TC!AQ73</f>
        <v>109.954540232586</v>
      </c>
      <c r="O15" s="108">
        <f t="shared" si="5"/>
        <v>2.7873721061371093E-3</v>
      </c>
      <c r="P15" s="107">
        <f>TC!AR73</f>
        <v>109.907074900198</v>
      </c>
      <c r="Q15" s="108">
        <f t="shared" si="6"/>
        <v>2.7969725433221182E-3</v>
      </c>
      <c r="R15" s="36"/>
      <c r="S15" s="47"/>
      <c r="T15" s="33">
        <f>TC!AK68</f>
        <v>107.18909876915799</v>
      </c>
      <c r="U15" s="33">
        <f>TC!AL68</f>
        <v>107.200096081974</v>
      </c>
      <c r="V15" s="33">
        <f>TC!AM68</f>
        <v>107.166640786458</v>
      </c>
      <c r="W15" s="33">
        <f>TC!AN68</f>
        <v>107.083661146849</v>
      </c>
      <c r="X15" s="33">
        <f>TC!AO68</f>
        <v>107.02092107566899</v>
      </c>
      <c r="Y15" s="33">
        <f>TC!AP68</f>
        <v>107.00160656232499</v>
      </c>
      <c r="Z15" s="33">
        <f>TC!AQ68</f>
        <v>107.058752313513</v>
      </c>
      <c r="AA15" s="33">
        <f>TC!AR68</f>
        <v>107.045842885662</v>
      </c>
      <c r="AB15"/>
      <c r="AC15" s="10">
        <f t="shared" si="8"/>
        <v>0.64016721851993452</v>
      </c>
      <c r="AD15" s="10">
        <f t="shared" si="7"/>
        <v>0.79873657857294234</v>
      </c>
      <c r="AE15" s="10">
        <f t="shared" si="7"/>
        <v>0.80636598933598691</v>
      </c>
      <c r="AF15" s="10">
        <f t="shared" si="7"/>
        <v>0.86737478769809684</v>
      </c>
      <c r="AG15" s="10">
        <f t="shared" si="7"/>
        <v>0.87405071241120424</v>
      </c>
      <c r="AH15" s="10">
        <f t="shared" si="7"/>
        <v>0.85088935264077747</v>
      </c>
      <c r="AI15" s="10">
        <f t="shared" si="7"/>
        <v>0.8635409849176483</v>
      </c>
      <c r="AJ15" s="10">
        <f t="shared" si="7"/>
        <v>0.85505645888288484</v>
      </c>
      <c r="AL15" s="110"/>
      <c r="AM15" s="110"/>
      <c r="AN15" s="110"/>
      <c r="AO15" s="110"/>
      <c r="AP15" s="110"/>
    </row>
    <row r="16" spans="1:42" s="8" customFormat="1" x14ac:dyDescent="0.25">
      <c r="A16" s="105" t="s">
        <v>519</v>
      </c>
      <c r="B16" s="107">
        <f>TC!AK74</f>
        <v>111.373405161853</v>
      </c>
      <c r="C16" s="108">
        <f t="shared" si="0"/>
        <v>1.2031365598616395E-2</v>
      </c>
      <c r="D16" s="107">
        <f>TC!AL74</f>
        <v>111.26992082336</v>
      </c>
      <c r="E16" s="108">
        <f t="shared" si="0"/>
        <v>1.0292866215142249E-2</v>
      </c>
      <c r="F16" s="106">
        <f>TC!AM74</f>
        <v>111.287233482612</v>
      </c>
      <c r="G16" s="108">
        <f t="shared" si="1"/>
        <v>1.0467069982258659E-2</v>
      </c>
      <c r="H16" s="106">
        <f>TC!AN74</f>
        <v>111.201528460454</v>
      </c>
      <c r="I16" s="108">
        <f t="shared" si="2"/>
        <v>9.8116314369782742E-3</v>
      </c>
      <c r="J16" s="106">
        <f>TC!AO74</f>
        <v>111.052503621246</v>
      </c>
      <c r="K16" s="108">
        <f t="shared" si="3"/>
        <v>9.4493520219716132E-3</v>
      </c>
      <c r="L16" s="107">
        <f>TC!AP74</f>
        <v>111.044982577887</v>
      </c>
      <c r="M16" s="108">
        <f t="shared" si="4"/>
        <v>9.6557482134909112E-3</v>
      </c>
      <c r="N16" s="107">
        <f>TC!AQ74</f>
        <v>110.94347643871301</v>
      </c>
      <c r="O16" s="108">
        <f t="shared" si="5"/>
        <v>8.9940461215618495E-3</v>
      </c>
      <c r="P16" s="107">
        <f>TC!AR74</f>
        <v>111.064140745879</v>
      </c>
      <c r="Q16" s="108">
        <f t="shared" si="6"/>
        <v>1.0527673916640001E-2</v>
      </c>
      <c r="R16" s="36"/>
      <c r="S16" s="47"/>
      <c r="T16" s="33">
        <f>TC!AK69</f>
        <v>108.31644178245401</v>
      </c>
      <c r="U16" s="33">
        <f>TC!AL69</f>
        <v>108.386521992756</v>
      </c>
      <c r="V16" s="33">
        <f>TC!AM69</f>
        <v>108.383999599031</v>
      </c>
      <c r="W16" s="109">
        <f>TC!AN69</f>
        <v>108.35733549920801</v>
      </c>
      <c r="X16" s="33">
        <f>TC!AO69</f>
        <v>108.27234099917401</v>
      </c>
      <c r="Y16" s="33">
        <f>TC!AP69</f>
        <v>108.24732144859</v>
      </c>
      <c r="Z16" s="33">
        <f>TC!AQ69</f>
        <v>108.204078635402</v>
      </c>
      <c r="AA16" s="33">
        <f>TC!AR69</f>
        <v>108.215350142595</v>
      </c>
      <c r="AB16"/>
      <c r="AC16" s="10">
        <f t="shared" si="8"/>
        <v>1.0517328965736112</v>
      </c>
      <c r="AD16" s="10">
        <f t="shared" si="7"/>
        <v>1.1067395964596614</v>
      </c>
      <c r="AE16" s="10">
        <f t="shared" si="7"/>
        <v>1.1359493995885686</v>
      </c>
      <c r="AF16" s="10">
        <f t="shared" si="7"/>
        <v>1.1894198785493018</v>
      </c>
      <c r="AG16" s="10">
        <f t="shared" si="7"/>
        <v>1.1693226996431889</v>
      </c>
      <c r="AH16" s="10">
        <f t="shared" si="7"/>
        <v>1.1642020398445254</v>
      </c>
      <c r="AI16" s="10">
        <f t="shared" si="7"/>
        <v>1.0698110123075253</v>
      </c>
      <c r="AJ16" s="10">
        <f t="shared" si="7"/>
        <v>1.0925293550933901</v>
      </c>
      <c r="AL16" s="110"/>
      <c r="AM16" s="110"/>
      <c r="AN16" s="110"/>
      <c r="AO16" s="110"/>
      <c r="AP16" s="110"/>
    </row>
    <row r="17" spans="1:42" s="8" customFormat="1" x14ac:dyDescent="0.25">
      <c r="A17" s="105" t="s">
        <v>520</v>
      </c>
      <c r="B17" s="107">
        <f>TC!AK75</f>
        <v>112.735976724715</v>
      </c>
      <c r="C17" s="108">
        <f t="shared" si="0"/>
        <v>1.2234263295459513E-2</v>
      </c>
      <c r="D17" s="107">
        <f>TC!AL75</f>
        <v>112.07998218474501</v>
      </c>
      <c r="E17" s="108">
        <f t="shared" si="0"/>
        <v>7.2801468302559069E-3</v>
      </c>
      <c r="F17" s="106">
        <f>TC!AM75</f>
        <v>112.153608062431</v>
      </c>
      <c r="G17" s="108">
        <f t="shared" si="1"/>
        <v>7.7850311550280438E-3</v>
      </c>
      <c r="H17" s="106">
        <f>TC!AN75</f>
        <v>112.12161419277101</v>
      </c>
      <c r="I17" s="108">
        <f t="shared" si="2"/>
        <v>8.2740385411537165E-3</v>
      </c>
      <c r="J17" s="106">
        <f>TC!AO75</f>
        <v>112.02837943821901</v>
      </c>
      <c r="K17" s="108">
        <f t="shared" si="3"/>
        <v>8.7875174818328183E-3</v>
      </c>
      <c r="L17" s="107">
        <f>TC!AP75</f>
        <v>112.026895447938</v>
      </c>
      <c r="M17" s="108">
        <f t="shared" si="4"/>
        <v>8.8424784916534271E-3</v>
      </c>
      <c r="N17" s="107">
        <f>TC!AQ75</f>
        <v>111.834196352547</v>
      </c>
      <c r="O17" s="108">
        <f t="shared" si="5"/>
        <v>8.0285920581011361E-3</v>
      </c>
      <c r="P17" s="107">
        <f>TC!AR75</f>
        <v>112.060190578535</v>
      </c>
      <c r="Q17" s="108">
        <f t="shared" si="6"/>
        <v>8.9682396673380627E-3</v>
      </c>
      <c r="R17" s="36"/>
      <c r="S17" s="47"/>
      <c r="T17" s="33">
        <f>TC!AK70</f>
        <v>108.71437580348901</v>
      </c>
      <c r="U17" s="33">
        <f>TC!AL70</f>
        <v>108.61273287596499</v>
      </c>
      <c r="V17" s="33">
        <f>TC!AM70</f>
        <v>108.635189423011</v>
      </c>
      <c r="W17" s="33">
        <f>TC!AN70</f>
        <v>108.618280352355</v>
      </c>
      <c r="X17" s="33">
        <f>TC!AO70</f>
        <v>108.628456075176</v>
      </c>
      <c r="Y17" s="33">
        <f>TC!AP70</f>
        <v>108.676171383</v>
      </c>
      <c r="Z17" s="33">
        <f>TC!AQ70</f>
        <v>108.580609736432</v>
      </c>
      <c r="AA17" s="33">
        <f>TC!AR70</f>
        <v>108.582516780951</v>
      </c>
      <c r="AB17"/>
      <c r="AC17" s="10">
        <f t="shared" si="8"/>
        <v>0.36738099450701611</v>
      </c>
      <c r="AD17" s="10">
        <f t="shared" si="7"/>
        <v>0.20870757641260695</v>
      </c>
      <c r="AE17" s="10">
        <f t="shared" si="7"/>
        <v>0.23175913871907028</v>
      </c>
      <c r="AF17" s="10">
        <f t="shared" si="7"/>
        <v>0.24081881669091842</v>
      </c>
      <c r="AG17" s="10">
        <f t="shared" si="7"/>
        <v>0.32890678516382366</v>
      </c>
      <c r="AH17" s="10">
        <f t="shared" si="7"/>
        <v>0.39617602419259867</v>
      </c>
      <c r="AI17" s="10">
        <f t="shared" si="7"/>
        <v>0.34798235498934105</v>
      </c>
      <c r="AJ17" s="10">
        <f t="shared" si="7"/>
        <v>0.33929256604740488</v>
      </c>
      <c r="AL17" s="110"/>
      <c r="AM17" s="110"/>
      <c r="AN17" s="110"/>
      <c r="AO17" s="110"/>
      <c r="AP17" s="110"/>
    </row>
    <row r="18" spans="1:42" s="8" customFormat="1" x14ac:dyDescent="0.25">
      <c r="A18" s="105" t="s">
        <v>521</v>
      </c>
      <c r="B18" s="106"/>
      <c r="C18" s="106"/>
      <c r="D18" s="107">
        <f>TC!AL76</f>
        <v>112.017166933214</v>
      </c>
      <c r="E18" s="108">
        <f t="shared" si="0"/>
        <v>-5.6045022765494057E-4</v>
      </c>
      <c r="F18" s="106">
        <f>TC!AM76</f>
        <v>112.089534795644</v>
      </c>
      <c r="G18" s="108">
        <f t="shared" si="1"/>
        <v>-5.7129920199572304E-4</v>
      </c>
      <c r="H18" s="106">
        <f>TC!AN76</f>
        <v>112.189860468831</v>
      </c>
      <c r="I18" s="108">
        <f t="shared" si="2"/>
        <v>6.0868081994125411E-4</v>
      </c>
      <c r="J18" s="106">
        <f>TC!AO76</f>
        <v>112.17420092233399</v>
      </c>
      <c r="K18" s="108">
        <f t="shared" si="3"/>
        <v>1.3016477150364913E-3</v>
      </c>
      <c r="L18" s="107">
        <f>TC!AP76</f>
        <v>112.21334954593</v>
      </c>
      <c r="M18" s="108">
        <f t="shared" si="4"/>
        <v>1.6643690539352995E-3</v>
      </c>
      <c r="N18" s="107">
        <f>TC!AQ76</f>
        <v>111.742170358826</v>
      </c>
      <c r="O18" s="108">
        <f t="shared" si="5"/>
        <v>-8.2287883958942487E-4</v>
      </c>
      <c r="P18" s="107">
        <f>TC!AR76</f>
        <v>111.82549564363801</v>
      </c>
      <c r="Q18" s="108">
        <f t="shared" si="6"/>
        <v>-2.0943649451721225E-3</v>
      </c>
      <c r="R18" s="36"/>
      <c r="S18" s="47">
        <f t="shared" ref="S18" si="9">1+S14</f>
        <v>2011</v>
      </c>
      <c r="T18" s="33">
        <f>TC!AK71</f>
        <v>108.868474182282</v>
      </c>
      <c r="U18" s="33">
        <f>TC!AL71</f>
        <v>108.861298828907</v>
      </c>
      <c r="V18" s="33">
        <f>TC!AM71</f>
        <v>108.858411037392</v>
      </c>
      <c r="W18" s="33">
        <f>TC!AN71</f>
        <v>108.88107773704</v>
      </c>
      <c r="X18" s="33">
        <f>TC!AO71</f>
        <v>109.004254149121</v>
      </c>
      <c r="Y18" s="33">
        <f>TC!AP71</f>
        <v>109.030575907523</v>
      </c>
      <c r="Z18" s="33">
        <f>TC!AQ71</f>
        <v>109.125962152735</v>
      </c>
      <c r="AA18" s="33">
        <f>TC!AR71</f>
        <v>109.118906662185</v>
      </c>
      <c r="AB18"/>
      <c r="AC18" s="10">
        <f t="shared" si="8"/>
        <v>0.14174609167744734</v>
      </c>
      <c r="AD18" s="10">
        <f t="shared" si="7"/>
        <v>0.2288552606680696</v>
      </c>
      <c r="AE18" s="10">
        <f t="shared" si="7"/>
        <v>0.20547818397204765</v>
      </c>
      <c r="AF18" s="10">
        <f t="shared" si="7"/>
        <v>0.24194581596439946</v>
      </c>
      <c r="AG18" s="10">
        <f t="shared" si="7"/>
        <v>0.34594809456274334</v>
      </c>
      <c r="AH18" s="10">
        <f t="shared" si="7"/>
        <v>0.32611060917299994</v>
      </c>
      <c r="AI18" s="10">
        <f t="shared" si="7"/>
        <v>0.50225580573437867</v>
      </c>
      <c r="AJ18" s="10">
        <f t="shared" si="7"/>
        <v>0.49399286103866302</v>
      </c>
      <c r="AL18" s="110"/>
      <c r="AM18" s="110"/>
      <c r="AN18" s="110"/>
      <c r="AO18" s="110"/>
      <c r="AP18" s="110"/>
    </row>
    <row r="19" spans="1:42" s="8" customFormat="1" x14ac:dyDescent="0.25">
      <c r="A19" s="105" t="s">
        <v>522</v>
      </c>
      <c r="B19" s="106"/>
      <c r="C19" s="106"/>
      <c r="D19" s="106"/>
      <c r="E19" s="106"/>
      <c r="F19" s="106">
        <f>TC!AM77</f>
        <v>112.31815147827101</v>
      </c>
      <c r="G19" s="108">
        <f t="shared" si="1"/>
        <v>2.03958989609343E-3</v>
      </c>
      <c r="H19" s="106">
        <f>TC!AN77</f>
        <v>112.59897417537201</v>
      </c>
      <c r="I19" s="108">
        <f t="shared" si="2"/>
        <v>3.6466192651578577E-3</v>
      </c>
      <c r="J19" s="106">
        <f>TC!AO77</f>
        <v>112.571525779208</v>
      </c>
      <c r="K19" s="108">
        <f t="shared" si="3"/>
        <v>3.5420342075724864E-3</v>
      </c>
      <c r="L19" s="107">
        <f>TC!AP77</f>
        <v>112.623302273066</v>
      </c>
      <c r="M19" s="108">
        <f t="shared" si="4"/>
        <v>3.653332948306609E-3</v>
      </c>
      <c r="N19" s="107">
        <f>TC!AQ77</f>
        <v>112.160617471992</v>
      </c>
      <c r="O19" s="108">
        <f t="shared" si="5"/>
        <v>3.7447555548839606E-3</v>
      </c>
      <c r="P19" s="107">
        <f>TC!AR77</f>
        <v>112.162597454352</v>
      </c>
      <c r="Q19" s="108">
        <f t="shared" si="6"/>
        <v>3.014534465273E-3</v>
      </c>
      <c r="R19" s="36"/>
      <c r="S19" s="47"/>
      <c r="T19" s="33">
        <f>TC!AK72</f>
        <v>109.34900957008701</v>
      </c>
      <c r="U19" s="33">
        <f>TC!AL72</f>
        <v>109.505203507933</v>
      </c>
      <c r="V19" s="33">
        <f>TC!AM72</f>
        <v>109.482088771901</v>
      </c>
      <c r="W19" s="33">
        <f>TC!AN72</f>
        <v>109.526081663399</v>
      </c>
      <c r="X19" s="33">
        <f>TC!AO72</f>
        <v>109.561317328315</v>
      </c>
      <c r="Y19" s="33">
        <f>TC!AP72</f>
        <v>109.512363486563</v>
      </c>
      <c r="Z19" s="33">
        <f>TC!AQ72</f>
        <v>109.64890792516699</v>
      </c>
      <c r="AA19" s="33">
        <f>TC!AR72</f>
        <v>109.60052524036701</v>
      </c>
      <c r="AB19"/>
      <c r="AC19" s="10">
        <f t="shared" si="8"/>
        <v>0.4413907620312898</v>
      </c>
      <c r="AD19" s="10">
        <f t="shared" si="7"/>
        <v>0.59149090260075354</v>
      </c>
      <c r="AE19" s="10">
        <f t="shared" si="7"/>
        <v>0.57292562748759224</v>
      </c>
      <c r="AF19" s="10">
        <f t="shared" si="7"/>
        <v>0.59239303997040338</v>
      </c>
      <c r="AG19" s="10">
        <f t="shared" si="7"/>
        <v>0.51104719127010867</v>
      </c>
      <c r="AH19" s="10">
        <f t="shared" si="7"/>
        <v>0.44188299936031683</v>
      </c>
      <c r="AI19" s="10">
        <f t="shared" si="7"/>
        <v>0.47921297747650726</v>
      </c>
      <c r="AJ19" s="10">
        <f t="shared" si="7"/>
        <v>0.44137042141836957</v>
      </c>
      <c r="AL19" s="110"/>
      <c r="AM19" s="110"/>
      <c r="AN19" s="110"/>
      <c r="AO19" s="110"/>
      <c r="AP19" s="110"/>
    </row>
    <row r="20" spans="1:42" s="8" customFormat="1" x14ac:dyDescent="0.25">
      <c r="A20" s="105" t="s">
        <v>523</v>
      </c>
      <c r="B20" s="106"/>
      <c r="C20" s="106"/>
      <c r="D20" s="106"/>
      <c r="E20" s="106"/>
      <c r="F20" s="106"/>
      <c r="G20" s="106"/>
      <c r="H20" s="106">
        <f>TC!AN78</f>
        <v>113.451821200254</v>
      </c>
      <c r="I20" s="108">
        <f t="shared" si="2"/>
        <v>7.5741988870492438E-3</v>
      </c>
      <c r="J20" s="106">
        <f>TC!AO78</f>
        <v>113.181165932802</v>
      </c>
      <c r="K20" s="108">
        <f t="shared" si="3"/>
        <v>5.415580444292134E-3</v>
      </c>
      <c r="L20" s="107">
        <f>TC!AP78</f>
        <v>113.245316650704</v>
      </c>
      <c r="M20" s="108">
        <f t="shared" si="4"/>
        <v>5.5229634106257475E-3</v>
      </c>
      <c r="N20" s="107">
        <f>TC!AQ78</f>
        <v>113.08413705011699</v>
      </c>
      <c r="O20" s="108">
        <f t="shared" si="5"/>
        <v>8.2339024065698485E-3</v>
      </c>
      <c r="P20" s="107">
        <f>TC!AR78</f>
        <v>113.12070739783</v>
      </c>
      <c r="Q20" s="108">
        <f t="shared" si="6"/>
        <v>8.5421518868438184E-3</v>
      </c>
      <c r="R20" s="36"/>
      <c r="S20" s="47"/>
      <c r="T20" s="33">
        <f>TC!AK73</f>
        <v>110.049361064986</v>
      </c>
      <c r="U20" s="33">
        <f>TC!AL73</f>
        <v>110.136302595316</v>
      </c>
      <c r="V20" s="33">
        <f>TC!AM73</f>
        <v>110.134448502677</v>
      </c>
      <c r="W20" s="33">
        <f>TC!AN73</f>
        <v>110.12106119456401</v>
      </c>
      <c r="X20" s="33">
        <f>TC!AO73</f>
        <v>110.01295250603999</v>
      </c>
      <c r="Y20" s="33">
        <f>TC!AP73</f>
        <v>109.98301428419801</v>
      </c>
      <c r="Z20" s="33">
        <f>TC!AQ73</f>
        <v>109.954540232586</v>
      </c>
      <c r="AA20" s="33">
        <f>TC!AR73</f>
        <v>109.907074900198</v>
      </c>
      <c r="AB20"/>
      <c r="AC20" s="10">
        <f t="shared" si="8"/>
        <v>0.64047356043961656</v>
      </c>
      <c r="AD20" s="10">
        <f t="shared" si="7"/>
        <v>0.57631881149582398</v>
      </c>
      <c r="AE20" s="10">
        <f t="shared" si="7"/>
        <v>0.59585977769856413</v>
      </c>
      <c r="AF20" s="10">
        <f t="shared" si="7"/>
        <v>0.54323091096560461</v>
      </c>
      <c r="AG20" s="10">
        <f t="shared" si="7"/>
        <v>0.41222138318363477</v>
      </c>
      <c r="AH20" s="10">
        <f t="shared" si="7"/>
        <v>0.42976955537329786</v>
      </c>
      <c r="AI20" s="10">
        <f t="shared" si="7"/>
        <v>0.2787372106137127</v>
      </c>
      <c r="AJ20" s="10">
        <f t="shared" si="7"/>
        <v>0.2796972543322056</v>
      </c>
      <c r="AL20" s="110"/>
      <c r="AM20" s="110"/>
      <c r="AN20" s="110"/>
      <c r="AO20" s="110"/>
      <c r="AP20" s="110"/>
    </row>
    <row r="21" spans="1:42" s="8" customFormat="1" x14ac:dyDescent="0.25">
      <c r="A21" s="105" t="s">
        <v>524</v>
      </c>
      <c r="B21" s="106"/>
      <c r="C21" s="106"/>
      <c r="D21" s="106"/>
      <c r="E21" s="106"/>
      <c r="F21" s="106"/>
      <c r="G21" s="106"/>
      <c r="H21" s="106"/>
      <c r="I21" s="106"/>
      <c r="J21" s="106">
        <f>TC!AO79</f>
        <v>113.420507207903</v>
      </c>
      <c r="K21" s="108">
        <f t="shared" si="3"/>
        <v>2.1146740548962928E-3</v>
      </c>
      <c r="L21" s="107">
        <f>TC!AP79</f>
        <v>113.70705814531399</v>
      </c>
      <c r="M21" s="108">
        <f t="shared" si="4"/>
        <v>4.0773562056803936E-3</v>
      </c>
      <c r="N21" s="107">
        <f>TC!AQ79</f>
        <v>113.861264128958</v>
      </c>
      <c r="O21" s="108">
        <f t="shared" si="5"/>
        <v>6.8721139773706419E-3</v>
      </c>
      <c r="P21" s="107">
        <f>TC!AR79</f>
        <v>113.85348505308301</v>
      </c>
      <c r="Q21" s="108">
        <f t="shared" si="6"/>
        <v>6.4778383384389571E-3</v>
      </c>
      <c r="R21" s="36"/>
      <c r="S21" s="47"/>
      <c r="T21" s="33">
        <f>TC!AK74</f>
        <v>111.373405161853</v>
      </c>
      <c r="U21" s="33">
        <f>TC!AL74</f>
        <v>111.26992082336</v>
      </c>
      <c r="V21" s="33">
        <f>TC!AM74</f>
        <v>111.287233482612</v>
      </c>
      <c r="W21" s="33">
        <f>TC!AN74</f>
        <v>111.201528460454</v>
      </c>
      <c r="X21" s="33">
        <f>TC!AO74</f>
        <v>111.052503621246</v>
      </c>
      <c r="Y21" s="33">
        <f>TC!AP74</f>
        <v>111.044982577887</v>
      </c>
      <c r="Z21" s="33">
        <f>TC!AQ74</f>
        <v>110.94347643871301</v>
      </c>
      <c r="AA21" s="33">
        <f>TC!AR74</f>
        <v>111.064140745879</v>
      </c>
      <c r="AB21"/>
      <c r="AC21" s="10">
        <f t="shared" si="8"/>
        <v>1.2031365598616333</v>
      </c>
      <c r="AD21" s="10">
        <f t="shared" si="7"/>
        <v>1.0292866215142311</v>
      </c>
      <c r="AE21" s="10">
        <f t="shared" si="7"/>
        <v>1.0467069982258721</v>
      </c>
      <c r="AF21" s="10">
        <f t="shared" si="7"/>
        <v>0.98116314369782742</v>
      </c>
      <c r="AG21" s="10">
        <f t="shared" si="7"/>
        <v>0.94493520219715776</v>
      </c>
      <c r="AH21" s="10">
        <f t="shared" si="7"/>
        <v>0.96557482134909378</v>
      </c>
      <c r="AI21" s="10">
        <f t="shared" si="7"/>
        <v>0.89940461215618939</v>
      </c>
      <c r="AJ21" s="10">
        <f t="shared" si="7"/>
        <v>1.0527673916640055</v>
      </c>
      <c r="AL21" s="110"/>
      <c r="AM21" s="110"/>
      <c r="AN21" s="110"/>
      <c r="AO21" s="110"/>
      <c r="AP21" s="110"/>
    </row>
    <row r="22" spans="1:42" s="8" customFormat="1" x14ac:dyDescent="0.25">
      <c r="A22" s="105" t="s">
        <v>525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7">
        <f>TC!AP80</f>
        <v>114.274222713642</v>
      </c>
      <c r="M22" s="108">
        <f t="shared" si="4"/>
        <v>4.9879451423604504E-3</v>
      </c>
      <c r="N22" s="107">
        <f>TC!AQ80</f>
        <v>115.253117787664</v>
      </c>
      <c r="O22" s="108">
        <f t="shared" si="5"/>
        <v>1.2224119144941259E-2</v>
      </c>
      <c r="P22" s="107">
        <f>TC!AR80</f>
        <v>115.18992275594</v>
      </c>
      <c r="Q22" s="108">
        <f t="shared" si="6"/>
        <v>1.1738223930816805E-2</v>
      </c>
      <c r="R22" s="36"/>
      <c r="S22" s="47">
        <f t="shared" ref="S22" si="10">1+S18</f>
        <v>2012</v>
      </c>
      <c r="T22" s="33">
        <f>TC!AK75</f>
        <v>112.735976724715</v>
      </c>
      <c r="U22" s="33">
        <f>TC!AL75</f>
        <v>112.07998218474501</v>
      </c>
      <c r="V22" s="33">
        <f>TC!AM75</f>
        <v>112.153608062431</v>
      </c>
      <c r="W22" s="33">
        <f>TC!AN75</f>
        <v>112.12161419277101</v>
      </c>
      <c r="X22" s="33">
        <f>TC!AO75</f>
        <v>112.02837943821901</v>
      </c>
      <c r="Y22" s="33">
        <f>TC!AP75</f>
        <v>112.026895447938</v>
      </c>
      <c r="Z22" s="33">
        <f>TC!AQ75</f>
        <v>111.834196352547</v>
      </c>
      <c r="AA22" s="33">
        <f>TC!AR75</f>
        <v>112.060190578535</v>
      </c>
      <c r="AB22"/>
      <c r="AC22" s="10">
        <f t="shared" si="8"/>
        <v>1.2234263295459584</v>
      </c>
      <c r="AD22" s="10">
        <f t="shared" si="7"/>
        <v>0.72801468302559158</v>
      </c>
      <c r="AE22" s="10">
        <f t="shared" si="7"/>
        <v>0.77850311550280082</v>
      </c>
      <c r="AF22" s="10">
        <f t="shared" si="7"/>
        <v>0.82740385411537432</v>
      </c>
      <c r="AG22" s="10">
        <f t="shared" si="7"/>
        <v>0.8787517481832765</v>
      </c>
      <c r="AH22" s="10">
        <f t="shared" si="7"/>
        <v>0.88424784916534804</v>
      </c>
      <c r="AI22" s="10">
        <f t="shared" si="7"/>
        <v>0.80285920581010828</v>
      </c>
      <c r="AJ22" s="10">
        <f t="shared" si="7"/>
        <v>0.89682396673380538</v>
      </c>
      <c r="AL22" s="110"/>
      <c r="AM22" s="110"/>
      <c r="AN22" s="110"/>
      <c r="AO22" s="110"/>
      <c r="AP22" s="110"/>
    </row>
    <row r="23" spans="1:42" s="8" customFormat="1" x14ac:dyDescent="0.25">
      <c r="A23" s="105" t="s">
        <v>526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7">
        <f>TC!AQ81</f>
        <v>116.798006903781</v>
      </c>
      <c r="O23" s="108">
        <f t="shared" si="5"/>
        <v>1.3404315178381809E-2</v>
      </c>
      <c r="P23" s="107">
        <f>TC!AR81</f>
        <v>116.60228650616099</v>
      </c>
      <c r="Q23" s="108">
        <f t="shared" si="6"/>
        <v>1.2261174557894661E-2</v>
      </c>
      <c r="R23" s="38"/>
      <c r="S23" s="47"/>
      <c r="T23" s="33"/>
      <c r="U23" s="33">
        <f>TC!AL76</f>
        <v>112.017166933214</v>
      </c>
      <c r="V23" s="33">
        <f>TC!AM76</f>
        <v>112.089534795644</v>
      </c>
      <c r="W23" s="33">
        <f>TC!AN76</f>
        <v>112.189860468831</v>
      </c>
      <c r="X23" s="33">
        <f>TC!AO76</f>
        <v>112.17420092233399</v>
      </c>
      <c r="Y23" s="33">
        <f>TC!AP76</f>
        <v>112.21334954593</v>
      </c>
      <c r="Z23" s="33">
        <f>TC!AQ76</f>
        <v>111.742170358826</v>
      </c>
      <c r="AA23" s="33">
        <f>TC!AR76</f>
        <v>111.82549564363801</v>
      </c>
      <c r="AB23"/>
      <c r="AC23" s="10"/>
      <c r="AD23" s="10">
        <f t="shared" si="7"/>
        <v>-5.6045022765488284E-2</v>
      </c>
      <c r="AE23" s="10">
        <f t="shared" si="7"/>
        <v>-5.7129920199571416E-2</v>
      </c>
      <c r="AF23" s="10">
        <f t="shared" si="7"/>
        <v>6.0868081994129852E-2</v>
      </c>
      <c r="AG23" s="10">
        <f t="shared" si="7"/>
        <v>0.13016477150364381</v>
      </c>
      <c r="AH23" s="10">
        <f t="shared" si="7"/>
        <v>0.16643690539352463</v>
      </c>
      <c r="AI23" s="10">
        <f t="shared" si="7"/>
        <v>-8.2287883958940711E-2</v>
      </c>
      <c r="AJ23" s="10">
        <f t="shared" si="7"/>
        <v>-0.20943649451720603</v>
      </c>
      <c r="AL23" s="110"/>
      <c r="AM23" s="110"/>
      <c r="AN23" s="110"/>
      <c r="AO23" s="110"/>
      <c r="AP23" s="110"/>
    </row>
    <row r="24" spans="1:42" s="8" customFormat="1" x14ac:dyDescent="0.25">
      <c r="A24" s="105" t="s">
        <v>527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7">
        <f>TC!AR82</f>
        <v>117.154218043132</v>
      </c>
      <c r="Q24" s="108">
        <f t="shared" si="6"/>
        <v>4.7334538070302745E-3</v>
      </c>
      <c r="R24" s="36"/>
      <c r="S24" s="47"/>
      <c r="T24" s="33"/>
      <c r="U24" s="33"/>
      <c r="V24" s="33">
        <f>TC!AM77</f>
        <v>112.31815147827101</v>
      </c>
      <c r="W24" s="33">
        <f>TC!AN77</f>
        <v>112.59897417537201</v>
      </c>
      <c r="X24" s="33">
        <f>TC!AO77</f>
        <v>112.571525779208</v>
      </c>
      <c r="Y24" s="33">
        <f>TC!AP77</f>
        <v>112.623302273066</v>
      </c>
      <c r="Z24" s="33">
        <f>TC!AQ77</f>
        <v>112.160617471992</v>
      </c>
      <c r="AA24" s="33">
        <f>TC!AR77</f>
        <v>112.162597454352</v>
      </c>
      <c r="AB24"/>
      <c r="AC24" s="10"/>
      <c r="AD24" s="10"/>
      <c r="AE24" s="10">
        <f t="shared" si="7"/>
        <v>0.20395898960934744</v>
      </c>
      <c r="AF24" s="10">
        <f t="shared" si="7"/>
        <v>0.36466192651577956</v>
      </c>
      <c r="AG24" s="10">
        <f t="shared" si="7"/>
        <v>0.3542034207572442</v>
      </c>
      <c r="AH24" s="10">
        <f t="shared" si="7"/>
        <v>0.36533329483066268</v>
      </c>
      <c r="AI24" s="10">
        <f t="shared" si="7"/>
        <v>0.37447555548840228</v>
      </c>
      <c r="AJ24" s="10">
        <f t="shared" si="7"/>
        <v>0.30145344652730444</v>
      </c>
      <c r="AL24" s="110"/>
      <c r="AM24" s="110"/>
      <c r="AN24" s="110"/>
      <c r="AO24" s="110"/>
      <c r="AP24" s="110"/>
    </row>
    <row r="25" spans="1:42" s="8" customFormat="1" x14ac:dyDescent="0.25">
      <c r="R25" s="37"/>
      <c r="S25" s="47"/>
      <c r="T25" s="33"/>
      <c r="U25" s="33"/>
      <c r="V25" s="33"/>
      <c r="W25" s="33">
        <f>TC!AN78</f>
        <v>113.451821200254</v>
      </c>
      <c r="X25" s="33">
        <f>TC!AO78</f>
        <v>113.181165932802</v>
      </c>
      <c r="Y25" s="33">
        <f>TC!AP78</f>
        <v>113.245316650704</v>
      </c>
      <c r="Z25" s="33">
        <f>TC!AQ78</f>
        <v>113.08413705011699</v>
      </c>
      <c r="AA25" s="33">
        <f>TC!AR78</f>
        <v>113.12070739783</v>
      </c>
      <c r="AB25"/>
      <c r="AC25" s="10"/>
      <c r="AD25" s="10"/>
      <c r="AE25" s="10"/>
      <c r="AF25" s="10">
        <f t="shared" si="7"/>
        <v>0.7574198887049306</v>
      </c>
      <c r="AG25" s="10">
        <f t="shared" si="7"/>
        <v>0.54155804442920896</v>
      </c>
      <c r="AH25" s="10">
        <f t="shared" si="7"/>
        <v>0.55229634106257208</v>
      </c>
      <c r="AI25" s="10">
        <f t="shared" si="7"/>
        <v>0.82339024065699107</v>
      </c>
      <c r="AJ25" s="10">
        <f t="shared" si="7"/>
        <v>0.85421518868437829</v>
      </c>
      <c r="AL25" s="110"/>
      <c r="AM25" s="110"/>
      <c r="AN25" s="110"/>
      <c r="AO25" s="110"/>
      <c r="AP25" s="110"/>
    </row>
    <row r="26" spans="1:42" s="8" customFormat="1" x14ac:dyDescent="0.25">
      <c r="R26" s="37"/>
      <c r="S26" s="47">
        <f t="shared" ref="S26" si="11">1+S22</f>
        <v>2013</v>
      </c>
      <c r="T26" s="33"/>
      <c r="U26" s="33"/>
      <c r="V26" s="33"/>
      <c r="W26" s="33"/>
      <c r="X26" s="33">
        <f>TC!AO79</f>
        <v>113.420507207903</v>
      </c>
      <c r="Y26" s="33">
        <f>TC!AP79</f>
        <v>113.70705814531399</v>
      </c>
      <c r="Z26" s="33">
        <f>TC!AQ79</f>
        <v>113.861264128958</v>
      </c>
      <c r="AA26" s="33">
        <f>TC!AR79</f>
        <v>113.85348505308301</v>
      </c>
      <c r="AB26"/>
      <c r="AC26" s="10"/>
      <c r="AD26" s="10"/>
      <c r="AE26" s="10"/>
      <c r="AF26" s="10"/>
      <c r="AG26" s="10">
        <f t="shared" si="7"/>
        <v>0.21146740548962839</v>
      </c>
      <c r="AH26" s="10">
        <f t="shared" si="7"/>
        <v>0.40773562056803314</v>
      </c>
      <c r="AI26" s="10">
        <f t="shared" si="7"/>
        <v>0.68721139773705886</v>
      </c>
      <c r="AJ26" s="10">
        <f t="shared" si="7"/>
        <v>0.64778383384390281</v>
      </c>
      <c r="AL26" s="110"/>
      <c r="AM26" s="110"/>
      <c r="AN26" s="110"/>
      <c r="AO26" s="110"/>
      <c r="AP26" s="110"/>
    </row>
    <row r="27" spans="1:42" s="8" customFormat="1" x14ac:dyDescent="0.25">
      <c r="S27" s="47"/>
      <c r="T27" s="33"/>
      <c r="U27" s="33"/>
      <c r="V27" s="33"/>
      <c r="W27" s="33"/>
      <c r="X27" s="33"/>
      <c r="Y27" s="33">
        <f>TC!AP80</f>
        <v>114.274222713642</v>
      </c>
      <c r="Z27" s="33">
        <f>TC!AQ80</f>
        <v>115.253117787664</v>
      </c>
      <c r="AA27" s="33">
        <f>TC!AR80</f>
        <v>115.18992275594</v>
      </c>
      <c r="AB27"/>
      <c r="AC27" s="10"/>
      <c r="AD27" s="10"/>
      <c r="AE27" s="10"/>
      <c r="AF27" s="10"/>
      <c r="AG27" s="10"/>
      <c r="AH27" s="10">
        <f t="shared" ref="AH27:AJ29" si="12">Y27/Y26*100-100</f>
        <v>0.49879451423603882</v>
      </c>
      <c r="AI27" s="10">
        <f t="shared" si="12"/>
        <v>1.2224119144941312</v>
      </c>
      <c r="AJ27" s="10">
        <f t="shared" si="12"/>
        <v>1.1738223930816787</v>
      </c>
      <c r="AL27" s="110"/>
      <c r="AM27" s="110"/>
      <c r="AN27" s="110"/>
      <c r="AO27" s="110"/>
      <c r="AP27" s="110"/>
    </row>
    <row r="28" spans="1:42" s="8" customFormat="1" x14ac:dyDescent="0.25">
      <c r="S28" s="47"/>
      <c r="T28" s="33"/>
      <c r="U28" s="33"/>
      <c r="V28" s="33"/>
      <c r="W28" s="33"/>
      <c r="X28" s="33"/>
      <c r="Y28" s="33"/>
      <c r="Z28" s="33">
        <f>TC!AQ81</f>
        <v>116.798006903781</v>
      </c>
      <c r="AA28" s="33">
        <f>TC!AR81</f>
        <v>116.60228650616099</v>
      </c>
      <c r="AB28"/>
      <c r="AC28" s="10"/>
      <c r="AD28" s="10"/>
      <c r="AE28" s="10"/>
      <c r="AF28" s="10"/>
      <c r="AG28" s="10"/>
      <c r="AH28" s="10"/>
      <c r="AI28" s="10">
        <f t="shared" si="12"/>
        <v>1.3404315178381836</v>
      </c>
      <c r="AJ28" s="10">
        <f t="shared" si="12"/>
        <v>1.2261174557894634</v>
      </c>
      <c r="AL28" s="110"/>
      <c r="AM28" s="110"/>
      <c r="AN28" s="110"/>
      <c r="AO28" s="110"/>
      <c r="AP28" s="110"/>
    </row>
    <row r="29" spans="1:42" s="8" customFormat="1" x14ac:dyDescent="0.25">
      <c r="S29" s="47"/>
      <c r="T29" s="33"/>
      <c r="U29" s="33"/>
      <c r="V29" s="33"/>
      <c r="W29" s="33"/>
      <c r="X29" s="33"/>
      <c r="Y29" s="33"/>
      <c r="Z29" s="33"/>
      <c r="AA29" s="33">
        <f>TC!AR82</f>
        <v>117.154218043132</v>
      </c>
      <c r="AB29"/>
      <c r="AC29" s="10"/>
      <c r="AD29" s="10"/>
      <c r="AE29" s="10"/>
      <c r="AF29" s="10"/>
      <c r="AG29" s="10"/>
      <c r="AH29" s="10"/>
      <c r="AI29" s="10"/>
      <c r="AJ29" s="10">
        <f t="shared" si="12"/>
        <v>0.47334538070302301</v>
      </c>
      <c r="AL29" s="110"/>
      <c r="AM29" s="110"/>
      <c r="AN29" s="110"/>
      <c r="AO29" s="110"/>
      <c r="AP29" s="110"/>
    </row>
    <row r="30" spans="1:42" s="8" customFormat="1" x14ac:dyDescent="0.25"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42" s="8" customFormat="1" x14ac:dyDescent="0.25"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42" s="8" customFormat="1" x14ac:dyDescent="0.25"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9:33" s="8" customFormat="1" x14ac:dyDescent="0.25"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9:33" s="8" customFormat="1" x14ac:dyDescent="0.25">
      <c r="S34"/>
      <c r="T34"/>
      <c r="U34"/>
      <c r="V34"/>
      <c r="W34"/>
      <c r="X34"/>
      <c r="Y34"/>
      <c r="Z34"/>
      <c r="AA34"/>
      <c r="AB34"/>
      <c r="AC34"/>
    </row>
    <row r="35" spans="19:33" s="8" customFormat="1" x14ac:dyDescent="0.25">
      <c r="S35"/>
      <c r="T35"/>
      <c r="U35"/>
      <c r="V35"/>
      <c r="W35"/>
      <c r="X35"/>
      <c r="Y35"/>
      <c r="Z35"/>
      <c r="AA35"/>
      <c r="AB35"/>
      <c r="AC35"/>
    </row>
    <row r="36" spans="19:33" s="8" customFormat="1" x14ac:dyDescent="0.25">
      <c r="S36"/>
      <c r="T36"/>
      <c r="U36"/>
      <c r="V36"/>
      <c r="W36"/>
      <c r="X36"/>
      <c r="Y36"/>
      <c r="Z36"/>
      <c r="AA36"/>
      <c r="AB36"/>
      <c r="AC36"/>
    </row>
    <row r="37" spans="19:33" s="8" customFormat="1" x14ac:dyDescent="0.25">
      <c r="S37"/>
      <c r="T37"/>
      <c r="U37"/>
      <c r="V37"/>
      <c r="W37"/>
      <c r="X37"/>
      <c r="Y37"/>
      <c r="Z37"/>
      <c r="AA37"/>
      <c r="AB37"/>
      <c r="AC37"/>
    </row>
  </sheetData>
  <mergeCells count="9">
    <mergeCell ref="B6:Q6"/>
    <mergeCell ref="B7:C7"/>
    <mergeCell ref="D7:E7"/>
    <mergeCell ref="F7:G7"/>
    <mergeCell ref="H7:I7"/>
    <mergeCell ref="J7:K7"/>
    <mergeCell ref="L7:M7"/>
    <mergeCell ref="N7:O7"/>
    <mergeCell ref="P7:Q7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3"/>
  <sheetViews>
    <sheetView zoomScaleNormal="100" workbookViewId="0">
      <selection sqref="A1:F1"/>
    </sheetView>
  </sheetViews>
  <sheetFormatPr defaultRowHeight="15" x14ac:dyDescent="0.25"/>
  <cols>
    <col min="1" max="1" width="9.5703125" customWidth="1"/>
    <col min="2" max="5" width="17.85546875" customWidth="1"/>
    <col min="6" max="6" width="20.7109375" customWidth="1"/>
    <col min="7" max="12" width="9.140625" style="54"/>
  </cols>
  <sheetData>
    <row r="1" spans="1:6" x14ac:dyDescent="0.25">
      <c r="A1" s="183" t="s">
        <v>543</v>
      </c>
      <c r="B1" s="183"/>
      <c r="C1" s="183"/>
      <c r="D1" s="183"/>
      <c r="E1" s="183"/>
      <c r="F1" s="183"/>
    </row>
    <row r="2" spans="1:6" x14ac:dyDescent="0.25">
      <c r="A2" s="184" t="s">
        <v>544</v>
      </c>
      <c r="B2" s="184"/>
      <c r="C2" s="184"/>
      <c r="D2" s="184"/>
      <c r="E2" s="184"/>
      <c r="F2" s="8"/>
    </row>
    <row r="3" spans="1:6" x14ac:dyDescent="0.25">
      <c r="A3" s="185" t="s">
        <v>542</v>
      </c>
      <c r="B3" s="185"/>
      <c r="C3" s="185"/>
      <c r="D3" s="185"/>
      <c r="E3" s="185"/>
      <c r="F3" s="39"/>
    </row>
    <row r="18" spans="1:26" s="14" customFormat="1" x14ac:dyDescent="0.25">
      <c r="A18"/>
      <c r="B18"/>
      <c r="C18"/>
      <c r="D18"/>
      <c r="E18"/>
      <c r="F18"/>
      <c r="G18" s="54"/>
      <c r="H18" s="54"/>
      <c r="I18" s="54"/>
      <c r="J18" s="54"/>
      <c r="K18" s="54"/>
      <c r="L18" s="54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s="14" customFormat="1" ht="5.25" customHeight="1" thickBot="1" x14ac:dyDescent="0.3">
      <c r="A19" s="40"/>
      <c r="B19" s="40"/>
      <c r="C19" s="40"/>
      <c r="D19" s="40"/>
      <c r="E19" s="40"/>
      <c r="F19"/>
      <c r="G19" s="54"/>
      <c r="H19" s="54"/>
      <c r="I19" s="54"/>
      <c r="J19" s="54"/>
      <c r="K19" s="54"/>
      <c r="L19" s="54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s="14" customFormat="1" ht="75" customHeight="1" thickBot="1" x14ac:dyDescent="0.3">
      <c r="A20" s="111" t="s">
        <v>529</v>
      </c>
      <c r="B20" s="178" t="s">
        <v>545</v>
      </c>
      <c r="C20" s="178" t="s">
        <v>511</v>
      </c>
      <c r="D20" s="178" t="s">
        <v>546</v>
      </c>
      <c r="E20" s="178" t="s">
        <v>511</v>
      </c>
      <c r="F20"/>
      <c r="G20" s="54"/>
      <c r="H20" s="179" t="s">
        <v>503</v>
      </c>
      <c r="I20" s="179" t="s">
        <v>479</v>
      </c>
      <c r="J20" s="179" t="s">
        <v>502</v>
      </c>
      <c r="K20" s="54"/>
      <c r="L20" s="54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s="14" customFormat="1" x14ac:dyDescent="0.25">
      <c r="A21" s="105" t="s">
        <v>512</v>
      </c>
      <c r="B21" s="113">
        <f>+H25</f>
        <v>105.868219263152</v>
      </c>
      <c r="C21" s="114">
        <f>+J25/J24-1</f>
        <v>-1.967385001229649E-2</v>
      </c>
      <c r="D21" s="115">
        <f t="shared" ref="D21:D36" si="0">I25</f>
        <v>105.678273145559</v>
      </c>
      <c r="E21" s="114">
        <f>+I25/I24-1</f>
        <v>-2.2222293831708928E-2</v>
      </c>
      <c r="F21"/>
      <c r="G21" s="47">
        <v>2009</v>
      </c>
      <c r="H21" s="58">
        <f>SA!$AR63</f>
        <v>106.33969447678101</v>
      </c>
      <c r="I21" s="59">
        <f>+SA!AN63</f>
        <v>106.217965732192</v>
      </c>
      <c r="J21" s="68">
        <f>SA!AJ63</f>
        <v>106.172063532203</v>
      </c>
      <c r="K21" s="54"/>
      <c r="L21" s="54"/>
      <c r="M21" s="105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s="14" customFormat="1" x14ac:dyDescent="0.25">
      <c r="A22" s="105" t="s">
        <v>513</v>
      </c>
      <c r="B22" s="113">
        <f t="shared" ref="B22:B36" si="1">+H26</f>
        <v>106.94301421592399</v>
      </c>
      <c r="C22" s="114">
        <f t="shared" ref="C22:C36" si="2">((B22/B21)-1)</f>
        <v>1.0152196383887535E-2</v>
      </c>
      <c r="D22" s="115">
        <f t="shared" si="0"/>
        <v>106.872732048944</v>
      </c>
      <c r="E22" s="114">
        <f t="shared" ref="E22:E36" si="3">((D22/D21)-1)</f>
        <v>1.1302785973231977E-2</v>
      </c>
      <c r="F22"/>
      <c r="G22" s="47"/>
      <c r="H22" s="58">
        <f>SA!$AR64</f>
        <v>106.875074888787</v>
      </c>
      <c r="I22" s="59">
        <f>+SA!AN64</f>
        <v>106.808383450614</v>
      </c>
      <c r="J22" s="68">
        <f>SA!AJ64</f>
        <v>106.79711884827</v>
      </c>
      <c r="K22" s="54"/>
      <c r="L22" s="54"/>
      <c r="M22" s="105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s="14" customFormat="1" x14ac:dyDescent="0.25">
      <c r="A23" s="105" t="s">
        <v>514</v>
      </c>
      <c r="B23" s="113">
        <f t="shared" si="1"/>
        <v>108.637917365668</v>
      </c>
      <c r="C23" s="114">
        <f t="shared" si="2"/>
        <v>1.5848656989617904E-2</v>
      </c>
      <c r="D23" s="115">
        <f t="shared" si="0"/>
        <v>108.839310258528</v>
      </c>
      <c r="E23" s="114">
        <f t="shared" si="3"/>
        <v>1.8401122268338455E-2</v>
      </c>
      <c r="F23"/>
      <c r="G23" s="47"/>
      <c r="H23" s="58">
        <f>SA!$AR65</f>
        <v>105.904875060092</v>
      </c>
      <c r="I23" s="59">
        <f>+SA!AN65</f>
        <v>106.06640640061001</v>
      </c>
      <c r="J23" s="68">
        <f>SA!AJ65</f>
        <v>106.05264507462201</v>
      </c>
      <c r="K23" s="54"/>
      <c r="L23" s="54"/>
      <c r="M23" s="105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s="14" customFormat="1" x14ac:dyDescent="0.25">
      <c r="A24" s="105" t="s">
        <v>515</v>
      </c>
      <c r="B24" s="113">
        <f t="shared" si="1"/>
        <v>108.298808876625</v>
      </c>
      <c r="C24" s="114">
        <f t="shared" si="2"/>
        <v>-3.1214560925498791E-3</v>
      </c>
      <c r="D24" s="115">
        <f t="shared" si="0"/>
        <v>108.40530781749599</v>
      </c>
      <c r="E24" s="114">
        <f t="shared" si="3"/>
        <v>-3.9875522915490125E-3</v>
      </c>
      <c r="F24"/>
      <c r="G24" s="47"/>
      <c r="H24" s="58">
        <f>SA!$AR66</f>
        <v>108.047019891722</v>
      </c>
      <c r="I24" s="59">
        <f>+SA!AN66</f>
        <v>108.080059996142</v>
      </c>
      <c r="J24" s="68">
        <f>SA!AJ66</f>
        <v>107.992146211142</v>
      </c>
      <c r="K24" s="54"/>
      <c r="L24" s="54"/>
      <c r="M24" s="105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s="14" customFormat="1" x14ac:dyDescent="0.25">
      <c r="A25" s="105" t="s">
        <v>516</v>
      </c>
      <c r="B25" s="113">
        <f t="shared" si="1"/>
        <v>109.02653204631</v>
      </c>
      <c r="C25" s="114">
        <f t="shared" si="2"/>
        <v>6.719586089945162E-3</v>
      </c>
      <c r="D25" s="115">
        <f t="shared" si="0"/>
        <v>108.692708921655</v>
      </c>
      <c r="E25" s="114">
        <f t="shared" si="3"/>
        <v>2.6511718839712373E-3</v>
      </c>
      <c r="F25"/>
      <c r="G25" s="47">
        <f>1+G21</f>
        <v>2010</v>
      </c>
      <c r="H25" s="58">
        <f>SA!$AR67</f>
        <v>105.868219263152</v>
      </c>
      <c r="I25" s="59">
        <f>+SA!AN67</f>
        <v>105.678273145559</v>
      </c>
      <c r="J25" s="68">
        <f>SA!AJ67</f>
        <v>105.867524924078</v>
      </c>
      <c r="K25" s="54"/>
      <c r="L25" s="54"/>
      <c r="M25" s="10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s="14" customFormat="1" x14ac:dyDescent="0.25">
      <c r="A26" s="105" t="s">
        <v>517</v>
      </c>
      <c r="B26" s="113">
        <f t="shared" si="1"/>
        <v>110.05809871332499</v>
      </c>
      <c r="C26" s="114">
        <f t="shared" si="2"/>
        <v>9.4616112945500319E-3</v>
      </c>
      <c r="D26" s="115">
        <f t="shared" si="0"/>
        <v>109.92301467301</v>
      </c>
      <c r="E26" s="114">
        <f t="shared" si="3"/>
        <v>1.1319119410684753E-2</v>
      </c>
      <c r="F26"/>
      <c r="G26" s="47"/>
      <c r="H26" s="58">
        <f>SA!$AR68</f>
        <v>106.94301421592399</v>
      </c>
      <c r="I26" s="59">
        <f>+SA!AN68</f>
        <v>106.872732048944</v>
      </c>
      <c r="J26" s="68">
        <f>SA!AJ68</f>
        <v>106.75476880501201</v>
      </c>
      <c r="K26" s="54"/>
      <c r="L26" s="54"/>
      <c r="M26" s="105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s="14" customFormat="1" x14ac:dyDescent="0.25">
      <c r="A27" s="105" t="s">
        <v>518</v>
      </c>
      <c r="B27" s="113">
        <f t="shared" si="1"/>
        <v>109.372466423879</v>
      </c>
      <c r="C27" s="114">
        <f t="shared" si="2"/>
        <v>-6.2297304556560018E-3</v>
      </c>
      <c r="D27" s="115">
        <f t="shared" si="0"/>
        <v>109.752322306895</v>
      </c>
      <c r="E27" s="114">
        <f t="shared" si="3"/>
        <v>-1.5528355606218014E-3</v>
      </c>
      <c r="F27"/>
      <c r="G27" s="47"/>
      <c r="H27" s="58">
        <f>SA!$AR69</f>
        <v>108.637917365668</v>
      </c>
      <c r="I27" s="59">
        <f>+SA!AN69</f>
        <v>108.839310258528</v>
      </c>
      <c r="J27" s="68">
        <f>SA!AJ69</f>
        <v>108.750849713742</v>
      </c>
      <c r="K27" s="54"/>
      <c r="L27" s="54"/>
      <c r="M27" s="105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s="14" customFormat="1" x14ac:dyDescent="0.25">
      <c r="A28" s="105" t="s">
        <v>519</v>
      </c>
      <c r="B28" s="113">
        <f t="shared" si="1"/>
        <v>111.18030764161</v>
      </c>
      <c r="C28" s="114">
        <f t="shared" si="2"/>
        <v>1.6529216875521557E-2</v>
      </c>
      <c r="D28" s="115">
        <f t="shared" si="0"/>
        <v>111.24257861811</v>
      </c>
      <c r="E28" s="114">
        <f t="shared" si="3"/>
        <v>1.3578357887023884E-2</v>
      </c>
      <c r="F28"/>
      <c r="G28" s="47"/>
      <c r="H28" s="58">
        <f>SA!$AR70</f>
        <v>108.298808876625</v>
      </c>
      <c r="I28" s="59">
        <f>+SA!AN70</f>
        <v>108.40530781749599</v>
      </c>
      <c r="J28" s="68">
        <f>SA!AJ70</f>
        <v>108.273826804176</v>
      </c>
      <c r="K28" s="54"/>
      <c r="L28" s="54"/>
      <c r="M28" s="105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s="14" customFormat="1" x14ac:dyDescent="0.25">
      <c r="A29" s="105" t="s">
        <v>520</v>
      </c>
      <c r="B29" s="113">
        <f t="shared" si="1"/>
        <v>113.00809515578899</v>
      </c>
      <c r="C29" s="114">
        <f t="shared" si="2"/>
        <v>1.6439849402745565E-2</v>
      </c>
      <c r="D29" s="115">
        <f t="shared" si="0"/>
        <v>112.611225629568</v>
      </c>
      <c r="E29" s="114">
        <f t="shared" si="3"/>
        <v>1.2303265785994499E-2</v>
      </c>
      <c r="F29"/>
      <c r="G29" s="47">
        <f t="shared" ref="G29" si="4">1+G25</f>
        <v>2011</v>
      </c>
      <c r="H29" s="58">
        <f>SA!$AR71</f>
        <v>109.02653204631</v>
      </c>
      <c r="I29" s="59">
        <f>+SA!AN71</f>
        <v>108.692708921655</v>
      </c>
      <c r="J29" s="68">
        <f>SA!AJ71</f>
        <v>109.175960685109</v>
      </c>
      <c r="K29" s="54"/>
      <c r="L29" s="54"/>
      <c r="M29" s="105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s="14" customFormat="1" x14ac:dyDescent="0.25">
      <c r="A30" s="105" t="s">
        <v>521</v>
      </c>
      <c r="B30" s="113">
        <f t="shared" si="1"/>
        <v>111.57774975171399</v>
      </c>
      <c r="C30" s="114">
        <f t="shared" si="2"/>
        <v>-1.2657017199548148E-2</v>
      </c>
      <c r="D30" s="115">
        <f t="shared" si="0"/>
        <v>111.37665981603701</v>
      </c>
      <c r="E30" s="114">
        <f t="shared" si="3"/>
        <v>-1.0963079449930357E-2</v>
      </c>
      <c r="F30"/>
      <c r="G30" s="47"/>
      <c r="H30" s="58">
        <f>SA!$AR72</f>
        <v>110.05809871332499</v>
      </c>
      <c r="I30" s="59">
        <f>+SA!AN72</f>
        <v>109.92301467301</v>
      </c>
      <c r="J30" s="68">
        <f>SA!AJ72</f>
        <v>109.657560816234</v>
      </c>
      <c r="K30" s="54"/>
      <c r="L30" s="54"/>
      <c r="M30" s="105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s="14" customFormat="1" x14ac:dyDescent="0.25">
      <c r="A31" s="105" t="s">
        <v>522</v>
      </c>
      <c r="B31" s="113">
        <f t="shared" si="1"/>
        <v>111.974779335972</v>
      </c>
      <c r="C31" s="114">
        <f t="shared" si="2"/>
        <v>3.5583222026029926E-3</v>
      </c>
      <c r="D31" s="115">
        <f t="shared" si="0"/>
        <v>112.568501413563</v>
      </c>
      <c r="E31" s="114">
        <f t="shared" si="3"/>
        <v>1.0700999648351583E-2</v>
      </c>
      <c r="F31"/>
      <c r="G31" s="47"/>
      <c r="H31" s="58">
        <f>SA!$AR73</f>
        <v>109.372466423879</v>
      </c>
      <c r="I31" s="59">
        <f>+SA!AN73</f>
        <v>109.752322306895</v>
      </c>
      <c r="J31" s="68">
        <f>SA!AJ73</f>
        <v>109.547338759368</v>
      </c>
      <c r="K31" s="54"/>
      <c r="L31" s="54"/>
      <c r="M31" s="105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s="14" customFormat="1" x14ac:dyDescent="0.25">
      <c r="A32" s="105" t="s">
        <v>523</v>
      </c>
      <c r="B32" s="113">
        <f t="shared" si="1"/>
        <v>113.52399422691801</v>
      </c>
      <c r="C32" s="114">
        <f t="shared" si="2"/>
        <v>1.3835391327699842E-2</v>
      </c>
      <c r="D32" s="115">
        <f t="shared" si="0"/>
        <v>113.61198664685899</v>
      </c>
      <c r="E32" s="114">
        <f t="shared" si="3"/>
        <v>9.2697799134977554E-3</v>
      </c>
      <c r="F32"/>
      <c r="G32" s="47"/>
      <c r="H32" s="58">
        <f>SA!$AR74</f>
        <v>111.18030764161</v>
      </c>
      <c r="I32" s="59">
        <f>+SA!AN74</f>
        <v>111.24257861811</v>
      </c>
      <c r="J32" s="68">
        <f>SA!AJ74</f>
        <v>110.97789510253099</v>
      </c>
      <c r="K32" s="54"/>
      <c r="L32" s="54"/>
      <c r="M32" s="105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s="14" customFormat="1" x14ac:dyDescent="0.25">
      <c r="A33" s="105" t="s">
        <v>524</v>
      </c>
      <c r="B33" s="113">
        <f t="shared" si="1"/>
        <v>113.588959467143</v>
      </c>
      <c r="C33" s="116">
        <f t="shared" si="2"/>
        <v>5.7225999373433645E-4</v>
      </c>
      <c r="D33" s="115">
        <f t="shared" si="0"/>
        <v>112.75805126217224</v>
      </c>
      <c r="E33" s="116">
        <f t="shared" si="3"/>
        <v>-7.5162437511197E-3</v>
      </c>
      <c r="F33"/>
      <c r="G33" s="47">
        <f t="shared" ref="G33" si="5">1+G29</f>
        <v>2012</v>
      </c>
      <c r="H33" s="58">
        <f>SA!$AR75</f>
        <v>113.00809515578899</v>
      </c>
      <c r="I33" s="59">
        <f>+SA!AN75</f>
        <v>112.611225629568</v>
      </c>
      <c r="J33" s="68">
        <f>J32*SA!AK75/SA!AK74</f>
        <v>112.40181143388382</v>
      </c>
      <c r="K33" s="54"/>
      <c r="L33" s="54"/>
      <c r="M33" s="105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s="14" customFormat="1" x14ac:dyDescent="0.25">
      <c r="A34" s="105" t="s">
        <v>525</v>
      </c>
      <c r="B34" s="113">
        <f t="shared" si="1"/>
        <v>115.02562262872701</v>
      </c>
      <c r="C34" s="116">
        <f t="shared" si="2"/>
        <v>1.2647911983026727E-2</v>
      </c>
      <c r="D34" s="115">
        <f t="shared" si="0"/>
        <v>114.8284620334513</v>
      </c>
      <c r="E34" s="116">
        <f t="shared" si="3"/>
        <v>1.8361533816021458E-2</v>
      </c>
      <c r="F34" s="67"/>
      <c r="G34" s="47"/>
      <c r="H34" s="58">
        <f>SA!$AR76</f>
        <v>111.57774975171399</v>
      </c>
      <c r="I34" s="59">
        <f>+SA!AN76</f>
        <v>111.37665981603701</v>
      </c>
      <c r="J34" s="68">
        <f>J33*SA!AL76/SA!AL75</f>
        <v>111.38366575793589</v>
      </c>
      <c r="K34" s="54"/>
      <c r="L34" s="54"/>
      <c r="M34" s="105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s="14" customFormat="1" x14ac:dyDescent="0.25">
      <c r="A35" s="105" t="s">
        <v>526</v>
      </c>
      <c r="B35" s="113">
        <f t="shared" si="1"/>
        <v>117.19595072451099</v>
      </c>
      <c r="C35" s="116">
        <f t="shared" si="2"/>
        <v>1.886821428291019E-2</v>
      </c>
      <c r="D35" s="115">
        <f t="shared" si="0"/>
        <v>118.22104814612941</v>
      </c>
      <c r="E35" s="116">
        <f t="shared" si="3"/>
        <v>2.9544818876785062E-2</v>
      </c>
      <c r="F35" s="67"/>
      <c r="G35" s="47"/>
      <c r="H35" s="58">
        <f>SA!$AR77</f>
        <v>111.974779335972</v>
      </c>
      <c r="I35" s="59">
        <f>+SA!AN77</f>
        <v>112.568501413563</v>
      </c>
      <c r="J35" s="68">
        <f>J34*SA!AM77/SA!AM76</f>
        <v>112.41654890285008</v>
      </c>
      <c r="K35" s="54"/>
      <c r="L35" s="54"/>
      <c r="M35" s="10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s="14" customFormat="1" x14ac:dyDescent="0.25">
      <c r="A36" s="112" t="s">
        <v>527</v>
      </c>
      <c r="B36" s="117">
        <f t="shared" si="1"/>
        <v>116.789875542478</v>
      </c>
      <c r="C36" s="118">
        <f t="shared" si="2"/>
        <v>-3.4649250210661009E-3</v>
      </c>
      <c r="D36" s="119">
        <f t="shared" si="0"/>
        <v>116.72585383135277</v>
      </c>
      <c r="E36" s="118">
        <f t="shared" si="3"/>
        <v>-1.264744593474143E-2</v>
      </c>
      <c r="F36" s="67"/>
      <c r="G36" s="47"/>
      <c r="H36" s="58">
        <f>SA!$AR78</f>
        <v>113.52399422691801</v>
      </c>
      <c r="I36" s="59">
        <f>+SA!AN78</f>
        <v>113.61198664685899</v>
      </c>
      <c r="J36" s="68">
        <f>J35*SA!AN78/SA!AN77</f>
        <v>113.45862556981447</v>
      </c>
      <c r="K36" s="54"/>
      <c r="L36" s="54"/>
      <c r="M36" s="105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s="14" customFormat="1" x14ac:dyDescent="0.25">
      <c r="A37" s="34"/>
      <c r="B37" s="35"/>
      <c r="C37" s="38"/>
      <c r="D37" s="55"/>
      <c r="E37" s="38"/>
      <c r="F37" s="67"/>
      <c r="G37" s="47">
        <f t="shared" ref="G37" si="6">1+G33</f>
        <v>2013</v>
      </c>
      <c r="H37" s="58">
        <f>SA!$AR79</f>
        <v>113.588959467143</v>
      </c>
      <c r="I37" s="59">
        <f>O!AR79/S!AY79</f>
        <v>112.75805126217224</v>
      </c>
      <c r="J37" s="68">
        <f>J36*SA!AO79/SA!AO78</f>
        <v>113.28182294507535</v>
      </c>
      <c r="K37" s="54"/>
      <c r="L37" s="54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s="14" customFormat="1" x14ac:dyDescent="0.25">
      <c r="A38" s="34"/>
      <c r="B38" s="35"/>
      <c r="C38" s="38"/>
      <c r="D38" s="55"/>
      <c r="E38" s="38"/>
      <c r="F38" s="67"/>
      <c r="G38" s="47"/>
      <c r="H38" s="58">
        <f>SA!$AR80</f>
        <v>115.02562262872701</v>
      </c>
      <c r="I38" s="59">
        <f>O!AR80/S!AY80</f>
        <v>114.8284620334513</v>
      </c>
      <c r="J38" s="68">
        <f>J37*SA!AP80/SA!AP79</f>
        <v>114.10575119983527</v>
      </c>
      <c r="K38" s="54"/>
      <c r="L38" s="54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s="14" customFormat="1" x14ac:dyDescent="0.25">
      <c r="A39" s="186" t="s">
        <v>501</v>
      </c>
      <c r="B39" s="186"/>
      <c r="C39" s="186"/>
      <c r="D39" s="186"/>
      <c r="E39" s="186"/>
      <c r="F39" s="67"/>
      <c r="G39" s="47"/>
      <c r="H39" s="58">
        <f>SA!$AR81</f>
        <v>117.19595072451099</v>
      </c>
      <c r="I39" s="59">
        <f>O!AR81/S!AY81</f>
        <v>118.22104814612941</v>
      </c>
      <c r="J39" s="68">
        <f>J38*SA!AQ81/SA!AQ80</f>
        <v>116.27190846978247</v>
      </c>
      <c r="K39" s="54"/>
      <c r="L39" s="54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s="14" customFormat="1" x14ac:dyDescent="0.25">
      <c r="A40"/>
      <c r="B40"/>
      <c r="C40"/>
      <c r="D40"/>
      <c r="E40"/>
      <c r="F40" s="67"/>
      <c r="G40" s="47"/>
      <c r="H40" s="69">
        <f>SA!$AR82</f>
        <v>116.789875542478</v>
      </c>
      <c r="I40" s="70">
        <f>O!AR82/S!AY82</f>
        <v>116.72585383135277</v>
      </c>
      <c r="J40" s="71">
        <f>J39*SA!AR82/SA!AR81</f>
        <v>115.86903502487841</v>
      </c>
      <c r="K40" s="54"/>
      <c r="L40" s="54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s="14" customFormat="1" x14ac:dyDescent="0.25">
      <c r="A41"/>
      <c r="B41"/>
      <c r="C41"/>
      <c r="D41"/>
      <c r="E41"/>
      <c r="F41"/>
      <c r="G41" s="54"/>
      <c r="H41" s="54"/>
      <c r="I41" s="54"/>
      <c r="J41" s="54"/>
      <c r="K41" s="54"/>
      <c r="L41" s="54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s="14" customFormat="1" x14ac:dyDescent="0.25">
      <c r="A42"/>
      <c r="B42"/>
      <c r="C42"/>
      <c r="D42"/>
      <c r="E42"/>
      <c r="F42"/>
      <c r="G42" s="54"/>
      <c r="H42" s="54"/>
      <c r="I42" s="54"/>
      <c r="J42" s="54"/>
      <c r="K42" s="54"/>
      <c r="L42" s="54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s="14" customFormat="1" ht="57.75" customHeight="1" x14ac:dyDescent="0.25">
      <c r="A43"/>
      <c r="B43"/>
      <c r="C43"/>
      <c r="D43"/>
      <c r="E43"/>
      <c r="F43"/>
      <c r="G43" s="54"/>
      <c r="H43" s="54"/>
      <c r="I43" s="54"/>
      <c r="J43" s="54"/>
      <c r="K43" s="54"/>
      <c r="L43" s="54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</sheetData>
  <mergeCells count="4">
    <mergeCell ref="A1:F1"/>
    <mergeCell ref="A2:E2"/>
    <mergeCell ref="A3:E3"/>
    <mergeCell ref="A39:E3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101"/>
  <sheetViews>
    <sheetView zoomScaleNormal="100" zoomScalePageLayoutView="130" workbookViewId="0"/>
  </sheetViews>
  <sheetFormatPr defaultColWidth="8.85546875" defaultRowHeight="15" x14ac:dyDescent="0.25"/>
  <cols>
    <col min="1" max="1" width="5.85546875" style="8" customWidth="1"/>
    <col min="2" max="2" width="4.85546875" style="8" customWidth="1"/>
    <col min="3" max="3" width="1.7109375" style="8" customWidth="1"/>
    <col min="4" max="4" width="9.140625" style="8" customWidth="1"/>
    <col min="5" max="5" width="2.5703125" style="8" customWidth="1"/>
    <col min="6" max="6" width="9.140625" style="8" customWidth="1"/>
    <col min="7" max="7" width="2.5703125" style="8" customWidth="1"/>
    <col min="8" max="8" width="9.140625" style="8" customWidth="1"/>
    <col min="9" max="9" width="2.5703125" style="8" customWidth="1"/>
    <col min="10" max="10" width="9.140625" style="8" customWidth="1"/>
    <col min="11" max="11" width="2.5703125" style="8" customWidth="1"/>
    <col min="12" max="12" width="9.140625" style="8" customWidth="1"/>
    <col min="13" max="13" width="2.5703125" style="8" customWidth="1"/>
    <col min="14" max="14" width="9.140625" style="8" customWidth="1"/>
    <col min="15" max="15" width="1.7109375" style="8" customWidth="1"/>
    <col min="16" max="16" width="6.42578125" style="8" customWidth="1"/>
    <col min="17" max="24" width="8.85546875" style="8"/>
    <col min="25" max="25" width="4.5703125" style="8" bestFit="1" customWidth="1"/>
    <col min="26" max="26" width="5.140625" style="8" customWidth="1"/>
    <col min="27" max="16384" width="8.85546875" style="8"/>
  </cols>
  <sheetData>
    <row r="1" spans="1:30" ht="15.75" x14ac:dyDescent="0.25">
      <c r="A1" s="129" t="s">
        <v>626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8"/>
    </row>
    <row r="2" spans="1:30" ht="13.5" customHeight="1" x14ac:dyDescent="0.25">
      <c r="A2" s="130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2"/>
      <c r="S2" s="133" t="s">
        <v>530</v>
      </c>
      <c r="T2" s="133" t="s">
        <v>531</v>
      </c>
      <c r="U2" s="133" t="s">
        <v>532</v>
      </c>
      <c r="V2" s="133" t="s">
        <v>533</v>
      </c>
      <c r="W2" s="133" t="s">
        <v>534</v>
      </c>
      <c r="X2" s="133" t="s">
        <v>535</v>
      </c>
    </row>
    <row r="3" spans="1:30" x14ac:dyDescent="0.2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8"/>
      <c r="S3" s="77"/>
      <c r="T3" s="77"/>
      <c r="U3" s="77"/>
      <c r="V3" s="77"/>
      <c r="W3" s="77"/>
      <c r="X3" s="77"/>
      <c r="Z3"/>
      <c r="AA3"/>
      <c r="AB3"/>
      <c r="AC3"/>
      <c r="AD3"/>
    </row>
    <row r="4" spans="1:30" x14ac:dyDescent="0.2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8"/>
      <c r="Q4" s="8">
        <v>1996</v>
      </c>
      <c r="R4" s="8">
        <f>[1]O!C3</f>
        <v>1</v>
      </c>
      <c r="S4" s="77">
        <v>100</v>
      </c>
      <c r="T4" s="77">
        <v>100</v>
      </c>
      <c r="U4" s="77">
        <v>100</v>
      </c>
      <c r="V4" s="77">
        <v>100</v>
      </c>
      <c r="W4" s="77">
        <v>100</v>
      </c>
      <c r="X4" s="77">
        <v>100</v>
      </c>
      <c r="Z4"/>
      <c r="AA4" s="8">
        <f>405/4</f>
        <v>101.25</v>
      </c>
      <c r="AB4"/>
      <c r="AC4"/>
      <c r="AD4"/>
    </row>
    <row r="5" spans="1:30" x14ac:dyDescent="0.2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8"/>
      <c r="R5" s="8">
        <f>[1]O!C4</f>
        <v>2</v>
      </c>
      <c r="S5" s="77">
        <f t="shared" ref="S5:X20" si="0">S4</f>
        <v>100</v>
      </c>
      <c r="T5" s="77">
        <f t="shared" si="0"/>
        <v>100</v>
      </c>
      <c r="U5" s="77">
        <f t="shared" si="0"/>
        <v>100</v>
      </c>
      <c r="V5" s="77">
        <f t="shared" si="0"/>
        <v>100</v>
      </c>
      <c r="W5" s="77">
        <f t="shared" si="0"/>
        <v>100</v>
      </c>
      <c r="X5" s="77">
        <f t="shared" si="0"/>
        <v>100</v>
      </c>
      <c r="Z5"/>
      <c r="AA5"/>
      <c r="AB5"/>
      <c r="AC5"/>
      <c r="AD5"/>
    </row>
    <row r="6" spans="1:30" x14ac:dyDescent="0.2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8"/>
      <c r="R6" s="8">
        <f>[1]O!C5</f>
        <v>3</v>
      </c>
      <c r="S6" s="77">
        <f t="shared" si="0"/>
        <v>100</v>
      </c>
      <c r="T6" s="77">
        <f t="shared" si="0"/>
        <v>100</v>
      </c>
      <c r="U6" s="77">
        <f t="shared" si="0"/>
        <v>100</v>
      </c>
      <c r="V6" s="77">
        <f t="shared" si="0"/>
        <v>100</v>
      </c>
      <c r="W6" s="77">
        <f t="shared" si="0"/>
        <v>100</v>
      </c>
      <c r="X6" s="77">
        <f t="shared" si="0"/>
        <v>100</v>
      </c>
      <c r="Z6"/>
      <c r="AA6"/>
      <c r="AB6"/>
      <c r="AC6"/>
      <c r="AD6"/>
    </row>
    <row r="7" spans="1:30" x14ac:dyDescent="0.2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8"/>
      <c r="R7" s="8">
        <f>[1]O!C6</f>
        <v>4</v>
      </c>
      <c r="S7" s="77">
        <f t="shared" si="0"/>
        <v>100</v>
      </c>
      <c r="T7" s="77">
        <f t="shared" si="0"/>
        <v>100</v>
      </c>
      <c r="U7" s="77">
        <f t="shared" si="0"/>
        <v>100</v>
      </c>
      <c r="V7" s="77">
        <f t="shared" si="0"/>
        <v>100</v>
      </c>
      <c r="W7" s="77">
        <f t="shared" si="0"/>
        <v>100</v>
      </c>
      <c r="X7" s="77">
        <f t="shared" si="0"/>
        <v>100</v>
      </c>
      <c r="Z7"/>
      <c r="AA7"/>
      <c r="AB7"/>
      <c r="AC7"/>
      <c r="AD7"/>
    </row>
    <row r="8" spans="1:30" x14ac:dyDescent="0.25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8"/>
      <c r="Q8" s="8">
        <f>1+Q4</f>
        <v>1997</v>
      </c>
      <c r="R8" s="8">
        <f>[1]O!C7</f>
        <v>1</v>
      </c>
      <c r="S8" s="77">
        <f t="shared" si="0"/>
        <v>100</v>
      </c>
      <c r="T8" s="77">
        <f t="shared" si="0"/>
        <v>100</v>
      </c>
      <c r="U8" s="77">
        <f t="shared" si="0"/>
        <v>100</v>
      </c>
      <c r="V8" s="77">
        <f t="shared" si="0"/>
        <v>100</v>
      </c>
      <c r="W8" s="77">
        <f t="shared" si="0"/>
        <v>100</v>
      </c>
      <c r="X8" s="77">
        <f t="shared" si="0"/>
        <v>100</v>
      </c>
      <c r="Z8"/>
      <c r="AA8"/>
      <c r="AB8"/>
      <c r="AC8"/>
      <c r="AD8"/>
    </row>
    <row r="9" spans="1:30" x14ac:dyDescent="0.25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8"/>
      <c r="R9" s="8">
        <f>[1]O!C8</f>
        <v>2</v>
      </c>
      <c r="S9" s="77">
        <f t="shared" si="0"/>
        <v>100</v>
      </c>
      <c r="T9" s="77">
        <f t="shared" si="0"/>
        <v>100</v>
      </c>
      <c r="U9" s="77">
        <f t="shared" si="0"/>
        <v>100</v>
      </c>
      <c r="V9" s="77">
        <f t="shared" si="0"/>
        <v>100</v>
      </c>
      <c r="W9" s="77">
        <f t="shared" si="0"/>
        <v>100</v>
      </c>
      <c r="X9" s="77">
        <f t="shared" si="0"/>
        <v>100</v>
      </c>
      <c r="Z9"/>
      <c r="AA9"/>
      <c r="AB9"/>
      <c r="AC9"/>
      <c r="AD9"/>
    </row>
    <row r="10" spans="1:30" x14ac:dyDescent="0.25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8"/>
      <c r="R10" s="8">
        <f>[1]O!C9</f>
        <v>3</v>
      </c>
      <c r="S10" s="77">
        <f t="shared" si="0"/>
        <v>100</v>
      </c>
      <c r="T10" s="77">
        <f t="shared" si="0"/>
        <v>100</v>
      </c>
      <c r="U10" s="77">
        <f t="shared" si="0"/>
        <v>100</v>
      </c>
      <c r="V10" s="77">
        <f t="shared" si="0"/>
        <v>100</v>
      </c>
      <c r="W10" s="77">
        <f t="shared" si="0"/>
        <v>100</v>
      </c>
      <c r="X10" s="77">
        <f t="shared" si="0"/>
        <v>100</v>
      </c>
      <c r="Z10"/>
      <c r="AA10"/>
      <c r="AB10"/>
      <c r="AC10"/>
      <c r="AD10"/>
    </row>
    <row r="11" spans="1:30" x14ac:dyDescent="0.2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8"/>
      <c r="R11" s="8">
        <f>[1]O!C10</f>
        <v>4</v>
      </c>
      <c r="S11" s="77">
        <f t="shared" si="0"/>
        <v>100</v>
      </c>
      <c r="T11" s="77">
        <f t="shared" si="0"/>
        <v>100</v>
      </c>
      <c r="U11" s="77">
        <f t="shared" si="0"/>
        <v>100</v>
      </c>
      <c r="V11" s="77">
        <f t="shared" si="0"/>
        <v>100</v>
      </c>
      <c r="W11" s="77">
        <f t="shared" si="0"/>
        <v>100</v>
      </c>
      <c r="X11" s="77">
        <f t="shared" si="0"/>
        <v>100</v>
      </c>
      <c r="Z11"/>
      <c r="AA11"/>
      <c r="AB11"/>
      <c r="AC11"/>
      <c r="AD11"/>
    </row>
    <row r="12" spans="1:30" x14ac:dyDescent="0.25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8"/>
      <c r="Q12" s="8">
        <f t="shared" ref="Q12" si="1">1+Q8</f>
        <v>1998</v>
      </c>
      <c r="R12" s="8">
        <f>[1]O!C11</f>
        <v>1</v>
      </c>
      <c r="S12" s="77">
        <f t="shared" si="0"/>
        <v>100</v>
      </c>
      <c r="T12" s="77">
        <f t="shared" si="0"/>
        <v>100</v>
      </c>
      <c r="U12" s="77">
        <f t="shared" si="0"/>
        <v>100</v>
      </c>
      <c r="V12" s="77">
        <f t="shared" si="0"/>
        <v>100</v>
      </c>
      <c r="W12" s="77">
        <f t="shared" si="0"/>
        <v>100</v>
      </c>
      <c r="X12" s="77">
        <f t="shared" si="0"/>
        <v>100</v>
      </c>
      <c r="Z12"/>
      <c r="AA12"/>
      <c r="AB12"/>
      <c r="AC12"/>
      <c r="AD12"/>
    </row>
    <row r="13" spans="1:30" x14ac:dyDescent="0.2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8"/>
      <c r="R13" s="8">
        <f>[1]O!C12</f>
        <v>2</v>
      </c>
      <c r="S13" s="77">
        <f t="shared" si="0"/>
        <v>100</v>
      </c>
      <c r="T13" s="77">
        <f t="shared" si="0"/>
        <v>100</v>
      </c>
      <c r="U13" s="77">
        <f t="shared" si="0"/>
        <v>100</v>
      </c>
      <c r="V13" s="77">
        <f t="shared" si="0"/>
        <v>100</v>
      </c>
      <c r="W13" s="77">
        <f t="shared" si="0"/>
        <v>100</v>
      </c>
      <c r="X13" s="77">
        <f t="shared" si="0"/>
        <v>100</v>
      </c>
      <c r="Z13"/>
      <c r="AA13"/>
      <c r="AB13"/>
      <c r="AC13"/>
      <c r="AD13"/>
    </row>
    <row r="14" spans="1:30" x14ac:dyDescent="0.2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8"/>
      <c r="R14" s="8">
        <f>[1]O!C13</f>
        <v>3</v>
      </c>
      <c r="S14" s="77">
        <f t="shared" si="0"/>
        <v>100</v>
      </c>
      <c r="T14" s="77">
        <f t="shared" si="0"/>
        <v>100</v>
      </c>
      <c r="U14" s="77">
        <f t="shared" si="0"/>
        <v>100</v>
      </c>
      <c r="V14" s="77">
        <f t="shared" si="0"/>
        <v>100</v>
      </c>
      <c r="W14" s="77">
        <f t="shared" si="0"/>
        <v>100</v>
      </c>
      <c r="X14" s="77">
        <f t="shared" si="0"/>
        <v>100</v>
      </c>
      <c r="Z14"/>
      <c r="AA14"/>
      <c r="AB14"/>
      <c r="AC14"/>
      <c r="AD14"/>
    </row>
    <row r="15" spans="1:30" x14ac:dyDescent="0.25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8"/>
      <c r="R15" s="8">
        <f>[1]O!C14</f>
        <v>4</v>
      </c>
      <c r="S15" s="77">
        <f t="shared" si="0"/>
        <v>100</v>
      </c>
      <c r="T15" s="77">
        <f t="shared" si="0"/>
        <v>100</v>
      </c>
      <c r="U15" s="77">
        <f t="shared" si="0"/>
        <v>100</v>
      </c>
      <c r="V15" s="77">
        <f t="shared" si="0"/>
        <v>100</v>
      </c>
      <c r="W15" s="77">
        <f t="shared" si="0"/>
        <v>100</v>
      </c>
      <c r="X15" s="77">
        <f t="shared" si="0"/>
        <v>100</v>
      </c>
    </row>
    <row r="16" spans="1:30" x14ac:dyDescent="0.25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8"/>
      <c r="Q16" s="8">
        <f t="shared" ref="Q16" si="2">1+Q12</f>
        <v>1999</v>
      </c>
      <c r="R16" s="8">
        <f>[1]O!C15</f>
        <v>1</v>
      </c>
      <c r="S16" s="77">
        <f t="shared" si="0"/>
        <v>100</v>
      </c>
      <c r="T16" s="77">
        <f t="shared" si="0"/>
        <v>100</v>
      </c>
      <c r="U16" s="77">
        <f t="shared" si="0"/>
        <v>100</v>
      </c>
      <c r="V16" s="77">
        <f t="shared" si="0"/>
        <v>100</v>
      </c>
      <c r="W16" s="77">
        <f t="shared" si="0"/>
        <v>100</v>
      </c>
      <c r="X16" s="77">
        <f t="shared" si="0"/>
        <v>100</v>
      </c>
    </row>
    <row r="17" spans="1:24" x14ac:dyDescent="0.25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8"/>
      <c r="R17" s="8">
        <f>[1]O!C16</f>
        <v>2</v>
      </c>
      <c r="S17" s="77">
        <f t="shared" si="0"/>
        <v>100</v>
      </c>
      <c r="T17" s="77">
        <f t="shared" si="0"/>
        <v>100</v>
      </c>
      <c r="U17" s="77">
        <f t="shared" si="0"/>
        <v>100</v>
      </c>
      <c r="V17" s="77">
        <f t="shared" si="0"/>
        <v>100</v>
      </c>
      <c r="W17" s="77">
        <f t="shared" si="0"/>
        <v>100</v>
      </c>
      <c r="X17" s="77">
        <f t="shared" si="0"/>
        <v>100</v>
      </c>
    </row>
    <row r="18" spans="1:24" x14ac:dyDescent="0.25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8"/>
      <c r="R18" s="8">
        <f>[1]O!C17</f>
        <v>3</v>
      </c>
      <c r="S18" s="77">
        <f t="shared" si="0"/>
        <v>100</v>
      </c>
      <c r="T18" s="77">
        <f t="shared" si="0"/>
        <v>100</v>
      </c>
      <c r="U18" s="77">
        <f t="shared" si="0"/>
        <v>100</v>
      </c>
      <c r="V18" s="77">
        <f t="shared" si="0"/>
        <v>100</v>
      </c>
      <c r="W18" s="77">
        <f t="shared" si="0"/>
        <v>100</v>
      </c>
      <c r="X18" s="77">
        <f t="shared" si="0"/>
        <v>100</v>
      </c>
    </row>
    <row r="19" spans="1:24" ht="18.75" customHeight="1" x14ac:dyDescent="0.2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8"/>
      <c r="R19" s="8">
        <f>[1]O!C18</f>
        <v>4</v>
      </c>
      <c r="S19" s="77">
        <f t="shared" si="0"/>
        <v>100</v>
      </c>
      <c r="T19" s="77">
        <f t="shared" si="0"/>
        <v>100</v>
      </c>
      <c r="U19" s="77">
        <f t="shared" si="0"/>
        <v>100</v>
      </c>
      <c r="V19" s="77">
        <f t="shared" si="0"/>
        <v>100</v>
      </c>
      <c r="W19" s="77">
        <f t="shared" si="0"/>
        <v>100</v>
      </c>
      <c r="X19" s="77">
        <f t="shared" si="0"/>
        <v>100</v>
      </c>
    </row>
    <row r="20" spans="1:24" x14ac:dyDescent="0.25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8"/>
      <c r="Q20" s="8">
        <f t="shared" ref="Q20" si="3">1+Q16</f>
        <v>2000</v>
      </c>
      <c r="R20" s="8">
        <f>[1]O!C19</f>
        <v>1</v>
      </c>
      <c r="S20" s="77">
        <f t="shared" si="0"/>
        <v>100</v>
      </c>
      <c r="T20" s="77">
        <f t="shared" si="0"/>
        <v>100</v>
      </c>
      <c r="U20" s="77">
        <f t="shared" si="0"/>
        <v>100</v>
      </c>
      <c r="V20" s="77">
        <f t="shared" si="0"/>
        <v>100</v>
      </c>
      <c r="W20" s="77">
        <f t="shared" si="0"/>
        <v>100</v>
      </c>
      <c r="X20" s="77">
        <f t="shared" si="0"/>
        <v>100</v>
      </c>
    </row>
    <row r="21" spans="1:24" x14ac:dyDescent="0.25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8"/>
      <c r="R21" s="8">
        <f>[1]O!C20</f>
        <v>2</v>
      </c>
      <c r="S21" s="77">
        <f t="shared" ref="S21:X36" si="4">S20</f>
        <v>100</v>
      </c>
      <c r="T21" s="77">
        <f t="shared" si="4"/>
        <v>100</v>
      </c>
      <c r="U21" s="77">
        <f t="shared" si="4"/>
        <v>100</v>
      </c>
      <c r="V21" s="77">
        <f t="shared" si="4"/>
        <v>100</v>
      </c>
      <c r="W21" s="77">
        <f t="shared" si="4"/>
        <v>100</v>
      </c>
      <c r="X21" s="77">
        <f t="shared" si="4"/>
        <v>100</v>
      </c>
    </row>
    <row r="22" spans="1:24" ht="16.5" customHeight="1" x14ac:dyDescent="0.25">
      <c r="A22" s="134"/>
      <c r="B22" s="134"/>
      <c r="C22" s="135"/>
      <c r="D22" s="187" t="str">
        <f>S2</f>
        <v>Additive Outlier</v>
      </c>
      <c r="E22" s="176"/>
      <c r="F22" s="187" t="s">
        <v>531</v>
      </c>
      <c r="G22" s="176"/>
      <c r="H22" s="187" t="str">
        <f>U2</f>
        <v>Temporary Change</v>
      </c>
      <c r="I22" s="176"/>
      <c r="J22" s="187" t="str">
        <f>V2</f>
        <v>Seasonal Outlier</v>
      </c>
      <c r="K22" s="176"/>
      <c r="L22" s="187" t="str">
        <f>W2</f>
        <v>Temporary Level Shift</v>
      </c>
      <c r="M22" s="176"/>
      <c r="N22" s="187" t="str">
        <f>X2</f>
        <v>Ramp</v>
      </c>
      <c r="O22" s="136"/>
      <c r="P22" s="137"/>
      <c r="R22" s="8">
        <f>[1]O!C21</f>
        <v>3</v>
      </c>
      <c r="S22" s="77">
        <f t="shared" si="4"/>
        <v>100</v>
      </c>
      <c r="T22" s="77">
        <f t="shared" si="4"/>
        <v>100</v>
      </c>
      <c r="U22" s="77">
        <f t="shared" si="4"/>
        <v>100</v>
      </c>
      <c r="V22" s="77">
        <f t="shared" si="4"/>
        <v>100</v>
      </c>
      <c r="W22" s="77">
        <f t="shared" si="4"/>
        <v>100</v>
      </c>
      <c r="X22" s="77">
        <f t="shared" si="4"/>
        <v>100</v>
      </c>
    </row>
    <row r="23" spans="1:24" ht="16.5" customHeight="1" x14ac:dyDescent="0.25">
      <c r="A23" s="130"/>
      <c r="B23" s="130"/>
      <c r="C23" s="138"/>
      <c r="D23" s="188"/>
      <c r="E23" s="177"/>
      <c r="F23" s="188"/>
      <c r="G23" s="177"/>
      <c r="H23" s="188"/>
      <c r="I23" s="177"/>
      <c r="J23" s="188"/>
      <c r="K23" s="177"/>
      <c r="L23" s="188"/>
      <c r="M23" s="177"/>
      <c r="N23" s="188"/>
      <c r="O23" s="139"/>
      <c r="P23" s="140"/>
      <c r="R23" s="8">
        <f>[1]O!C22</f>
        <v>4</v>
      </c>
      <c r="S23" s="77">
        <f t="shared" si="4"/>
        <v>100</v>
      </c>
      <c r="T23" s="77">
        <f t="shared" si="4"/>
        <v>100</v>
      </c>
      <c r="U23" s="77">
        <f t="shared" si="4"/>
        <v>100</v>
      </c>
      <c r="V23" s="77">
        <f t="shared" si="4"/>
        <v>100</v>
      </c>
      <c r="W23" s="77">
        <f t="shared" si="4"/>
        <v>100</v>
      </c>
      <c r="X23" s="77">
        <f t="shared" si="4"/>
        <v>100</v>
      </c>
    </row>
    <row r="24" spans="1:24" ht="15" customHeight="1" x14ac:dyDescent="0.25">
      <c r="A24" s="141">
        <v>2009</v>
      </c>
      <c r="B24" s="142" t="s">
        <v>507</v>
      </c>
      <c r="C24" s="127"/>
      <c r="D24" s="143">
        <f>D56</f>
        <v>100</v>
      </c>
      <c r="E24" s="144"/>
      <c r="F24" s="143">
        <f>F56</f>
        <v>100</v>
      </c>
      <c r="G24" s="144"/>
      <c r="H24" s="143">
        <f>H56</f>
        <v>100</v>
      </c>
      <c r="I24" s="144"/>
      <c r="J24" s="143">
        <f>J56</f>
        <v>100</v>
      </c>
      <c r="K24" s="144"/>
      <c r="L24" s="143">
        <f>L56</f>
        <v>100</v>
      </c>
      <c r="M24" s="144"/>
      <c r="N24" s="143">
        <f>N56</f>
        <v>100</v>
      </c>
      <c r="O24" s="145"/>
      <c r="P24" s="146"/>
      <c r="Q24" s="8">
        <f t="shared" ref="Q24" si="5">1+Q20</f>
        <v>2001</v>
      </c>
      <c r="R24" s="8">
        <f>[1]O!C23</f>
        <v>1</v>
      </c>
      <c r="S24" s="77">
        <f t="shared" si="4"/>
        <v>100</v>
      </c>
      <c r="T24" s="77">
        <f t="shared" si="4"/>
        <v>100</v>
      </c>
      <c r="U24" s="77">
        <f t="shared" si="4"/>
        <v>100</v>
      </c>
      <c r="V24" s="77">
        <f t="shared" si="4"/>
        <v>100</v>
      </c>
      <c r="W24" s="77">
        <f t="shared" si="4"/>
        <v>100</v>
      </c>
      <c r="X24" s="77">
        <f t="shared" si="4"/>
        <v>100</v>
      </c>
    </row>
    <row r="25" spans="1:24" ht="14.25" customHeight="1" x14ac:dyDescent="0.25">
      <c r="A25" s="141"/>
      <c r="B25" s="142" t="s">
        <v>508</v>
      </c>
      <c r="C25" s="127"/>
      <c r="D25" s="143">
        <f t="shared" ref="D25:F39" si="6">D57</f>
        <v>100</v>
      </c>
      <c r="E25" s="144"/>
      <c r="F25" s="143">
        <f t="shared" si="6"/>
        <v>100</v>
      </c>
      <c r="G25" s="144"/>
      <c r="H25" s="143">
        <f t="shared" ref="H25:H39" si="7">H57</f>
        <v>100</v>
      </c>
      <c r="I25" s="144"/>
      <c r="J25" s="143">
        <f t="shared" ref="J25:J39" si="8">J57</f>
        <v>100</v>
      </c>
      <c r="K25" s="144"/>
      <c r="L25" s="143">
        <f t="shared" ref="L25:N39" si="9">L57</f>
        <v>100</v>
      </c>
      <c r="M25" s="144"/>
      <c r="N25" s="143">
        <f t="shared" si="9"/>
        <v>100</v>
      </c>
      <c r="O25" s="145"/>
      <c r="P25" s="146"/>
      <c r="R25" s="8">
        <f>[1]O!C24</f>
        <v>2</v>
      </c>
      <c r="S25" s="77">
        <f t="shared" si="4"/>
        <v>100</v>
      </c>
      <c r="T25" s="77">
        <f t="shared" si="4"/>
        <v>100</v>
      </c>
      <c r="U25" s="77">
        <f t="shared" si="4"/>
        <v>100</v>
      </c>
      <c r="V25" s="77">
        <f t="shared" si="4"/>
        <v>100</v>
      </c>
      <c r="W25" s="77">
        <f t="shared" si="4"/>
        <v>100</v>
      </c>
      <c r="X25" s="77">
        <f t="shared" si="4"/>
        <v>100</v>
      </c>
    </row>
    <row r="26" spans="1:24" ht="14.25" customHeight="1" x14ac:dyDescent="0.25">
      <c r="A26" s="141"/>
      <c r="B26" s="142" t="s">
        <v>509</v>
      </c>
      <c r="C26" s="127"/>
      <c r="D26" s="143">
        <f t="shared" si="6"/>
        <v>100</v>
      </c>
      <c r="E26" s="144"/>
      <c r="F26" s="143">
        <f t="shared" si="6"/>
        <v>100</v>
      </c>
      <c r="G26" s="144"/>
      <c r="H26" s="143">
        <f t="shared" si="7"/>
        <v>100</v>
      </c>
      <c r="I26" s="144"/>
      <c r="J26" s="143">
        <f t="shared" si="8"/>
        <v>100</v>
      </c>
      <c r="K26" s="144"/>
      <c r="L26" s="143">
        <f t="shared" si="9"/>
        <v>100</v>
      </c>
      <c r="M26" s="144"/>
      <c r="N26" s="143">
        <f t="shared" si="9"/>
        <v>100</v>
      </c>
      <c r="O26" s="145"/>
      <c r="P26" s="146"/>
      <c r="R26" s="8">
        <f>[1]O!C25</f>
        <v>3</v>
      </c>
      <c r="S26" s="77">
        <f t="shared" si="4"/>
        <v>100</v>
      </c>
      <c r="T26" s="77">
        <f t="shared" si="4"/>
        <v>100</v>
      </c>
      <c r="U26" s="77">
        <f t="shared" si="4"/>
        <v>100</v>
      </c>
      <c r="V26" s="77">
        <f t="shared" si="4"/>
        <v>100</v>
      </c>
      <c r="W26" s="77">
        <f t="shared" si="4"/>
        <v>100</v>
      </c>
      <c r="X26" s="77">
        <f t="shared" si="4"/>
        <v>100</v>
      </c>
    </row>
    <row r="27" spans="1:24" ht="14.25" customHeight="1" x14ac:dyDescent="0.25">
      <c r="A27" s="141"/>
      <c r="B27" s="142" t="s">
        <v>510</v>
      </c>
      <c r="C27" s="127"/>
      <c r="D27" s="143">
        <f t="shared" si="6"/>
        <v>100</v>
      </c>
      <c r="E27" s="144"/>
      <c r="F27" s="143">
        <f t="shared" si="6"/>
        <v>100</v>
      </c>
      <c r="G27" s="144"/>
      <c r="H27" s="143">
        <f t="shared" si="7"/>
        <v>100</v>
      </c>
      <c r="I27" s="144"/>
      <c r="J27" s="143">
        <f t="shared" si="8"/>
        <v>100</v>
      </c>
      <c r="K27" s="144"/>
      <c r="L27" s="143">
        <f t="shared" si="9"/>
        <v>100</v>
      </c>
      <c r="M27" s="144"/>
      <c r="N27" s="143">
        <f t="shared" si="9"/>
        <v>100</v>
      </c>
      <c r="O27" s="145"/>
      <c r="P27" s="146"/>
      <c r="R27" s="8">
        <f>[1]O!C26</f>
        <v>4</v>
      </c>
      <c r="S27" s="77">
        <f t="shared" si="4"/>
        <v>100</v>
      </c>
      <c r="T27" s="77">
        <f t="shared" si="4"/>
        <v>100</v>
      </c>
      <c r="U27" s="77">
        <f t="shared" si="4"/>
        <v>100</v>
      </c>
      <c r="V27" s="77">
        <f t="shared" si="4"/>
        <v>100</v>
      </c>
      <c r="W27" s="77">
        <f t="shared" si="4"/>
        <v>100</v>
      </c>
      <c r="X27" s="77">
        <f t="shared" si="4"/>
        <v>100</v>
      </c>
    </row>
    <row r="28" spans="1:24" ht="14.25" customHeight="1" x14ac:dyDescent="0.25">
      <c r="A28" s="141">
        <f>1+A24</f>
        <v>2010</v>
      </c>
      <c r="B28" s="142" t="str">
        <f t="shared" ref="B28:B39" si="10">B24</f>
        <v>q1</v>
      </c>
      <c r="C28" s="127"/>
      <c r="D28" s="143">
        <f t="shared" si="6"/>
        <v>100</v>
      </c>
      <c r="E28" s="144"/>
      <c r="F28" s="143">
        <f t="shared" si="6"/>
        <v>100</v>
      </c>
      <c r="G28" s="144"/>
      <c r="H28" s="143">
        <f t="shared" si="7"/>
        <v>100</v>
      </c>
      <c r="I28" s="144"/>
      <c r="J28" s="143">
        <f t="shared" si="8"/>
        <v>98.76543209876543</v>
      </c>
      <c r="K28" s="144"/>
      <c r="L28" s="143">
        <f t="shared" si="9"/>
        <v>100</v>
      </c>
      <c r="M28" s="144"/>
      <c r="N28" s="143">
        <f t="shared" si="9"/>
        <v>100</v>
      </c>
      <c r="O28" s="145"/>
      <c r="P28" s="146"/>
      <c r="Q28" s="8">
        <f t="shared" ref="Q28" si="11">1+Q24</f>
        <v>2002</v>
      </c>
      <c r="R28" s="8">
        <f>[1]O!C27</f>
        <v>1</v>
      </c>
      <c r="S28" s="77">
        <f t="shared" si="4"/>
        <v>100</v>
      </c>
      <c r="T28" s="77">
        <f t="shared" si="4"/>
        <v>100</v>
      </c>
      <c r="U28" s="77">
        <f t="shared" si="4"/>
        <v>100</v>
      </c>
      <c r="V28" s="77">
        <f t="shared" si="4"/>
        <v>100</v>
      </c>
      <c r="W28" s="77">
        <f t="shared" si="4"/>
        <v>100</v>
      </c>
      <c r="X28" s="77">
        <f t="shared" si="4"/>
        <v>100</v>
      </c>
    </row>
    <row r="29" spans="1:24" ht="14.25" customHeight="1" x14ac:dyDescent="0.25">
      <c r="A29" s="141"/>
      <c r="B29" s="142" t="str">
        <f t="shared" si="10"/>
        <v>q2</v>
      </c>
      <c r="C29" s="127"/>
      <c r="D29" s="143">
        <f t="shared" si="6"/>
        <v>100</v>
      </c>
      <c r="E29" s="144"/>
      <c r="F29" s="143">
        <f t="shared" si="6"/>
        <v>100</v>
      </c>
      <c r="G29" s="144"/>
      <c r="H29" s="143">
        <f t="shared" si="7"/>
        <v>100</v>
      </c>
      <c r="I29" s="144"/>
      <c r="J29" s="143">
        <f t="shared" si="8"/>
        <v>98.76543209876543</v>
      </c>
      <c r="K29" s="144"/>
      <c r="L29" s="143">
        <f t="shared" si="9"/>
        <v>100</v>
      </c>
      <c r="M29" s="144"/>
      <c r="N29" s="143">
        <f t="shared" si="9"/>
        <v>100</v>
      </c>
      <c r="O29" s="145"/>
      <c r="P29" s="146"/>
      <c r="R29" s="8">
        <f>[1]O!C28</f>
        <v>2</v>
      </c>
      <c r="S29" s="77">
        <f t="shared" si="4"/>
        <v>100</v>
      </c>
      <c r="T29" s="77">
        <f t="shared" si="4"/>
        <v>100</v>
      </c>
      <c r="U29" s="77">
        <f t="shared" si="4"/>
        <v>100</v>
      </c>
      <c r="V29" s="77">
        <f t="shared" si="4"/>
        <v>100</v>
      </c>
      <c r="W29" s="77">
        <f t="shared" si="4"/>
        <v>100</v>
      </c>
      <c r="X29" s="77">
        <f t="shared" si="4"/>
        <v>100</v>
      </c>
    </row>
    <row r="30" spans="1:24" ht="14.25" customHeight="1" x14ac:dyDescent="0.25">
      <c r="A30" s="141"/>
      <c r="B30" s="142" t="str">
        <f t="shared" si="10"/>
        <v>q3</v>
      </c>
      <c r="C30" s="127"/>
      <c r="D30" s="143">
        <f t="shared" si="6"/>
        <v>105</v>
      </c>
      <c r="E30" s="144"/>
      <c r="F30" s="143">
        <f t="shared" si="6"/>
        <v>105</v>
      </c>
      <c r="G30" s="144"/>
      <c r="H30" s="143">
        <f t="shared" si="7"/>
        <v>105</v>
      </c>
      <c r="I30" s="144"/>
      <c r="J30" s="143">
        <f t="shared" si="8"/>
        <v>103.7037037037037</v>
      </c>
      <c r="K30" s="144"/>
      <c r="L30" s="143">
        <f t="shared" si="9"/>
        <v>105</v>
      </c>
      <c r="M30" s="144"/>
      <c r="N30" s="143">
        <f t="shared" si="9"/>
        <v>100</v>
      </c>
      <c r="O30" s="145"/>
      <c r="P30" s="146"/>
      <c r="R30" s="8">
        <f>[1]O!C29</f>
        <v>3</v>
      </c>
      <c r="S30" s="77">
        <f t="shared" si="4"/>
        <v>100</v>
      </c>
      <c r="T30" s="77">
        <f t="shared" si="4"/>
        <v>100</v>
      </c>
      <c r="U30" s="77">
        <f t="shared" si="4"/>
        <v>100</v>
      </c>
      <c r="V30" s="77">
        <f t="shared" si="4"/>
        <v>100</v>
      </c>
      <c r="W30" s="77">
        <f t="shared" si="4"/>
        <v>100</v>
      </c>
      <c r="X30" s="77">
        <f t="shared" si="4"/>
        <v>100</v>
      </c>
    </row>
    <row r="31" spans="1:24" ht="14.25" customHeight="1" x14ac:dyDescent="0.25">
      <c r="A31" s="141"/>
      <c r="B31" s="142" t="str">
        <f t="shared" si="10"/>
        <v>q4</v>
      </c>
      <c r="C31" s="127"/>
      <c r="D31" s="143">
        <f t="shared" si="6"/>
        <v>100</v>
      </c>
      <c r="E31" s="144"/>
      <c r="F31" s="143">
        <f t="shared" si="6"/>
        <v>105</v>
      </c>
      <c r="G31" s="144"/>
      <c r="H31" s="143">
        <f t="shared" si="7"/>
        <v>102.5</v>
      </c>
      <c r="I31" s="144"/>
      <c r="J31" s="143">
        <f t="shared" si="8"/>
        <v>98.76543209876543</v>
      </c>
      <c r="K31" s="144"/>
      <c r="L31" s="143">
        <f t="shared" si="9"/>
        <v>105</v>
      </c>
      <c r="M31" s="144"/>
      <c r="N31" s="143">
        <f t="shared" si="9"/>
        <v>100.98057976734853</v>
      </c>
      <c r="O31" s="145"/>
      <c r="P31" s="146"/>
      <c r="R31" s="8">
        <f>[1]O!C30</f>
        <v>4</v>
      </c>
      <c r="S31" s="77">
        <f t="shared" si="4"/>
        <v>100</v>
      </c>
      <c r="T31" s="77">
        <f t="shared" si="4"/>
        <v>100</v>
      </c>
      <c r="U31" s="77">
        <f t="shared" si="4"/>
        <v>100</v>
      </c>
      <c r="V31" s="77">
        <f t="shared" si="4"/>
        <v>100</v>
      </c>
      <c r="W31" s="77">
        <f t="shared" si="4"/>
        <v>100</v>
      </c>
      <c r="X31" s="77">
        <f t="shared" si="4"/>
        <v>100</v>
      </c>
    </row>
    <row r="32" spans="1:24" ht="14.25" customHeight="1" x14ac:dyDescent="0.25">
      <c r="A32" s="141">
        <f>1+A28</f>
        <v>2011</v>
      </c>
      <c r="B32" s="142" t="str">
        <f t="shared" si="10"/>
        <v>q1</v>
      </c>
      <c r="C32" s="127"/>
      <c r="D32" s="143">
        <f t="shared" si="6"/>
        <v>100</v>
      </c>
      <c r="E32" s="144"/>
      <c r="F32" s="143">
        <f t="shared" si="6"/>
        <v>105</v>
      </c>
      <c r="G32" s="144"/>
      <c r="H32" s="143">
        <f t="shared" si="7"/>
        <v>101.25</v>
      </c>
      <c r="I32" s="144"/>
      <c r="J32" s="143">
        <f t="shared" si="8"/>
        <v>98.76543209876543</v>
      </c>
      <c r="K32" s="144"/>
      <c r="L32" s="143">
        <f t="shared" si="9"/>
        <v>105</v>
      </c>
      <c r="M32" s="144"/>
      <c r="N32" s="143">
        <f t="shared" si="9"/>
        <v>101.9707749014984</v>
      </c>
      <c r="O32" s="145"/>
      <c r="P32" s="146"/>
      <c r="Q32" s="8">
        <f t="shared" ref="Q32" si="12">1+Q28</f>
        <v>2003</v>
      </c>
      <c r="R32" s="8">
        <f>[1]O!C31</f>
        <v>1</v>
      </c>
      <c r="S32" s="77">
        <f t="shared" si="4"/>
        <v>100</v>
      </c>
      <c r="T32" s="77">
        <f t="shared" si="4"/>
        <v>100</v>
      </c>
      <c r="U32" s="77">
        <f t="shared" si="4"/>
        <v>100</v>
      </c>
      <c r="V32" s="77">
        <f t="shared" si="4"/>
        <v>100</v>
      </c>
      <c r="W32" s="77">
        <f t="shared" si="4"/>
        <v>100</v>
      </c>
      <c r="X32" s="77">
        <f t="shared" si="4"/>
        <v>100</v>
      </c>
    </row>
    <row r="33" spans="1:32" ht="14.25" customHeight="1" x14ac:dyDescent="0.25">
      <c r="A33" s="141"/>
      <c r="B33" s="142" t="str">
        <f t="shared" si="10"/>
        <v>q2</v>
      </c>
      <c r="C33" s="127"/>
      <c r="D33" s="143">
        <f t="shared" si="6"/>
        <v>100</v>
      </c>
      <c r="E33" s="144"/>
      <c r="F33" s="143">
        <f t="shared" si="6"/>
        <v>105</v>
      </c>
      <c r="G33" s="144"/>
      <c r="H33" s="143">
        <f t="shared" si="7"/>
        <v>100.625</v>
      </c>
      <c r="I33" s="144"/>
      <c r="J33" s="143">
        <f t="shared" si="8"/>
        <v>98.76543209876543</v>
      </c>
      <c r="K33" s="144"/>
      <c r="L33" s="143">
        <f t="shared" si="9"/>
        <v>105</v>
      </c>
      <c r="M33" s="144"/>
      <c r="N33" s="143">
        <f t="shared" si="9"/>
        <v>102.97067968879101</v>
      </c>
      <c r="O33" s="145"/>
      <c r="P33" s="146"/>
      <c r="R33" s="8">
        <f>[1]O!C32</f>
        <v>2</v>
      </c>
      <c r="S33" s="77">
        <f t="shared" si="4"/>
        <v>100</v>
      </c>
      <c r="T33" s="77">
        <f t="shared" si="4"/>
        <v>100</v>
      </c>
      <c r="U33" s="77">
        <f t="shared" si="4"/>
        <v>100</v>
      </c>
      <c r="V33" s="77">
        <f t="shared" si="4"/>
        <v>100</v>
      </c>
      <c r="W33" s="77">
        <f t="shared" si="4"/>
        <v>100</v>
      </c>
      <c r="X33" s="77">
        <f t="shared" si="4"/>
        <v>100</v>
      </c>
    </row>
    <row r="34" spans="1:32" ht="14.25" customHeight="1" x14ac:dyDescent="0.25">
      <c r="A34" s="141"/>
      <c r="B34" s="142" t="str">
        <f t="shared" si="10"/>
        <v>q3</v>
      </c>
      <c r="C34" s="127"/>
      <c r="D34" s="143">
        <f t="shared" si="6"/>
        <v>100</v>
      </c>
      <c r="E34" s="144"/>
      <c r="F34" s="143">
        <f t="shared" si="6"/>
        <v>105</v>
      </c>
      <c r="G34" s="144"/>
      <c r="H34" s="143">
        <f t="shared" si="7"/>
        <v>100.3125</v>
      </c>
      <c r="I34" s="144"/>
      <c r="J34" s="143">
        <f t="shared" si="8"/>
        <v>103.7037037037037</v>
      </c>
      <c r="K34" s="144"/>
      <c r="L34" s="143">
        <f t="shared" si="9"/>
        <v>105</v>
      </c>
      <c r="M34" s="144"/>
      <c r="N34" s="143">
        <f t="shared" si="9"/>
        <v>103.98038934012055</v>
      </c>
      <c r="O34" s="145"/>
      <c r="P34" s="146"/>
      <c r="R34" s="8">
        <f>[1]O!C33</f>
        <v>3</v>
      </c>
      <c r="S34" s="77">
        <f t="shared" si="4"/>
        <v>100</v>
      </c>
      <c r="T34" s="77">
        <f t="shared" si="4"/>
        <v>100</v>
      </c>
      <c r="U34" s="77">
        <f t="shared" si="4"/>
        <v>100</v>
      </c>
      <c r="V34" s="77">
        <f t="shared" si="4"/>
        <v>100</v>
      </c>
      <c r="W34" s="77">
        <f t="shared" si="4"/>
        <v>100</v>
      </c>
      <c r="X34" s="77">
        <f t="shared" si="4"/>
        <v>100</v>
      </c>
    </row>
    <row r="35" spans="1:32" ht="14.25" customHeight="1" x14ac:dyDescent="0.25">
      <c r="A35" s="141"/>
      <c r="B35" s="142" t="str">
        <f t="shared" si="10"/>
        <v>q4</v>
      </c>
      <c r="C35" s="127"/>
      <c r="D35" s="143">
        <f t="shared" si="6"/>
        <v>100</v>
      </c>
      <c r="E35" s="144"/>
      <c r="F35" s="143">
        <f t="shared" si="6"/>
        <v>105</v>
      </c>
      <c r="G35" s="144"/>
      <c r="H35" s="143">
        <f t="shared" si="7"/>
        <v>100.15625</v>
      </c>
      <c r="I35" s="144"/>
      <c r="J35" s="143">
        <f t="shared" si="8"/>
        <v>98.76543209876543</v>
      </c>
      <c r="K35" s="144"/>
      <c r="L35" s="143">
        <f t="shared" si="9"/>
        <v>105</v>
      </c>
      <c r="M35" s="144"/>
      <c r="N35" s="143">
        <f t="shared" si="9"/>
        <v>105</v>
      </c>
      <c r="O35" s="145"/>
      <c r="P35" s="146"/>
      <c r="R35" s="8">
        <f>[1]O!C34</f>
        <v>4</v>
      </c>
      <c r="S35" s="77">
        <f t="shared" si="4"/>
        <v>100</v>
      </c>
      <c r="T35" s="77">
        <f t="shared" si="4"/>
        <v>100</v>
      </c>
      <c r="U35" s="77">
        <f t="shared" si="4"/>
        <v>100</v>
      </c>
      <c r="V35" s="77">
        <f t="shared" si="4"/>
        <v>100</v>
      </c>
      <c r="W35" s="77">
        <f t="shared" si="4"/>
        <v>100</v>
      </c>
      <c r="X35" s="77">
        <f t="shared" si="4"/>
        <v>100</v>
      </c>
    </row>
    <row r="36" spans="1:32" ht="14.25" customHeight="1" x14ac:dyDescent="0.25">
      <c r="A36" s="141">
        <f>1+A32</f>
        <v>2012</v>
      </c>
      <c r="B36" s="142" t="str">
        <f t="shared" si="10"/>
        <v>q1</v>
      </c>
      <c r="C36" s="127"/>
      <c r="D36" s="143">
        <f t="shared" si="6"/>
        <v>100</v>
      </c>
      <c r="E36" s="144"/>
      <c r="F36" s="143">
        <f t="shared" si="6"/>
        <v>105</v>
      </c>
      <c r="G36" s="144"/>
      <c r="H36" s="143">
        <f t="shared" si="7"/>
        <v>100.078125</v>
      </c>
      <c r="I36" s="144"/>
      <c r="J36" s="143">
        <f t="shared" si="8"/>
        <v>98.76543209876543</v>
      </c>
      <c r="K36" s="144"/>
      <c r="L36" s="143">
        <f t="shared" si="9"/>
        <v>105</v>
      </c>
      <c r="M36" s="144"/>
      <c r="N36" s="143">
        <f t="shared" si="9"/>
        <v>105</v>
      </c>
      <c r="O36" s="145"/>
      <c r="P36" s="146"/>
      <c r="Q36" s="8">
        <f t="shared" ref="Q36" si="13">1+Q32</f>
        <v>2004</v>
      </c>
      <c r="R36" s="8">
        <f>[1]O!C35</f>
        <v>1</v>
      </c>
      <c r="S36" s="77">
        <f t="shared" si="4"/>
        <v>100</v>
      </c>
      <c r="T36" s="77">
        <f t="shared" si="4"/>
        <v>100</v>
      </c>
      <c r="U36" s="77">
        <f t="shared" si="4"/>
        <v>100</v>
      </c>
      <c r="V36" s="77">
        <f t="shared" si="4"/>
        <v>100</v>
      </c>
      <c r="W36" s="77">
        <f t="shared" si="4"/>
        <v>100</v>
      </c>
      <c r="X36" s="77">
        <f t="shared" si="4"/>
        <v>100</v>
      </c>
    </row>
    <row r="37" spans="1:32" ht="14.25" customHeight="1" x14ac:dyDescent="0.25">
      <c r="A37" s="141"/>
      <c r="B37" s="142" t="str">
        <f t="shared" si="10"/>
        <v>q2</v>
      </c>
      <c r="C37" s="127"/>
      <c r="D37" s="143">
        <f t="shared" si="6"/>
        <v>100</v>
      </c>
      <c r="E37" s="144"/>
      <c r="F37" s="143">
        <f t="shared" si="6"/>
        <v>105</v>
      </c>
      <c r="G37" s="144"/>
      <c r="H37" s="143">
        <f t="shared" si="7"/>
        <v>100.0390625</v>
      </c>
      <c r="I37" s="144"/>
      <c r="J37" s="143">
        <f t="shared" si="8"/>
        <v>98.76543209876543</v>
      </c>
      <c r="K37" s="144"/>
      <c r="L37" s="143">
        <f t="shared" si="9"/>
        <v>100</v>
      </c>
      <c r="M37" s="144"/>
      <c r="N37" s="143">
        <f t="shared" si="9"/>
        <v>105</v>
      </c>
      <c r="O37" s="145"/>
      <c r="P37" s="146"/>
      <c r="R37" s="8">
        <f>[1]O!C36</f>
        <v>2</v>
      </c>
      <c r="S37" s="77">
        <f t="shared" ref="S37:X51" si="14">S36</f>
        <v>100</v>
      </c>
      <c r="T37" s="77">
        <f t="shared" si="14"/>
        <v>100</v>
      </c>
      <c r="U37" s="77">
        <f t="shared" si="14"/>
        <v>100</v>
      </c>
      <c r="V37" s="77">
        <f t="shared" si="14"/>
        <v>100</v>
      </c>
      <c r="W37" s="77">
        <f t="shared" si="14"/>
        <v>100</v>
      </c>
      <c r="X37" s="77">
        <f t="shared" si="14"/>
        <v>100</v>
      </c>
    </row>
    <row r="38" spans="1:32" ht="14.25" customHeight="1" x14ac:dyDescent="0.25">
      <c r="A38" s="141"/>
      <c r="B38" s="142" t="str">
        <f t="shared" si="10"/>
        <v>q3</v>
      </c>
      <c r="C38" s="127"/>
      <c r="D38" s="143">
        <f t="shared" si="6"/>
        <v>100</v>
      </c>
      <c r="E38" s="144"/>
      <c r="F38" s="143">
        <f t="shared" si="6"/>
        <v>105</v>
      </c>
      <c r="G38" s="144"/>
      <c r="H38" s="143">
        <f t="shared" si="7"/>
        <v>100.01953125</v>
      </c>
      <c r="I38" s="144"/>
      <c r="J38" s="143">
        <f t="shared" si="8"/>
        <v>103.7037037037037</v>
      </c>
      <c r="K38" s="144"/>
      <c r="L38" s="143">
        <f t="shared" si="9"/>
        <v>100</v>
      </c>
      <c r="M38" s="144"/>
      <c r="N38" s="143">
        <f t="shared" si="9"/>
        <v>105</v>
      </c>
      <c r="O38" s="145"/>
      <c r="P38" s="146"/>
      <c r="R38" s="8">
        <f>[1]O!C37</f>
        <v>3</v>
      </c>
      <c r="S38" s="77">
        <f t="shared" si="14"/>
        <v>100</v>
      </c>
      <c r="T38" s="77">
        <f t="shared" si="14"/>
        <v>100</v>
      </c>
      <c r="U38" s="77">
        <f t="shared" si="14"/>
        <v>100</v>
      </c>
      <c r="V38" s="77">
        <f t="shared" si="14"/>
        <v>100</v>
      </c>
      <c r="W38" s="77">
        <f t="shared" si="14"/>
        <v>100</v>
      </c>
      <c r="X38" s="77">
        <f t="shared" si="14"/>
        <v>100</v>
      </c>
    </row>
    <row r="39" spans="1:32" ht="14.25" customHeight="1" x14ac:dyDescent="0.25">
      <c r="A39" s="130"/>
      <c r="B39" s="138" t="str">
        <f t="shared" si="10"/>
        <v>q4</v>
      </c>
      <c r="C39" s="131"/>
      <c r="D39" s="147">
        <f t="shared" si="6"/>
        <v>100</v>
      </c>
      <c r="E39" s="148"/>
      <c r="F39" s="147">
        <f t="shared" si="6"/>
        <v>105</v>
      </c>
      <c r="G39" s="148"/>
      <c r="H39" s="147">
        <f t="shared" si="7"/>
        <v>100</v>
      </c>
      <c r="I39" s="148"/>
      <c r="J39" s="147">
        <f t="shared" si="8"/>
        <v>98.76543209876543</v>
      </c>
      <c r="K39" s="148"/>
      <c r="L39" s="147">
        <f t="shared" si="9"/>
        <v>100</v>
      </c>
      <c r="M39" s="148"/>
      <c r="N39" s="147">
        <f t="shared" si="9"/>
        <v>105</v>
      </c>
      <c r="O39" s="149"/>
      <c r="P39" s="150"/>
      <c r="R39" s="8">
        <f>[1]O!C38</f>
        <v>4</v>
      </c>
      <c r="S39" s="77">
        <f t="shared" si="14"/>
        <v>100</v>
      </c>
      <c r="T39" s="77">
        <f t="shared" si="14"/>
        <v>100</v>
      </c>
      <c r="U39" s="77">
        <f t="shared" si="14"/>
        <v>100</v>
      </c>
      <c r="V39" s="77">
        <f t="shared" si="14"/>
        <v>100</v>
      </c>
      <c r="W39" s="77">
        <f t="shared" si="14"/>
        <v>100</v>
      </c>
      <c r="X39" s="77">
        <f t="shared" si="14"/>
        <v>100</v>
      </c>
    </row>
    <row r="40" spans="1:32" ht="14.25" customHeight="1" x14ac:dyDescent="0.25">
      <c r="P40" s="151"/>
      <c r="Q40" s="8">
        <f t="shared" ref="Q40" si="15">1+Q36</f>
        <v>2005</v>
      </c>
      <c r="R40" s="8">
        <f>[1]O!C39</f>
        <v>1</v>
      </c>
      <c r="S40" s="77">
        <f t="shared" si="14"/>
        <v>100</v>
      </c>
      <c r="T40" s="77">
        <f t="shared" si="14"/>
        <v>100</v>
      </c>
      <c r="U40" s="77">
        <f t="shared" si="14"/>
        <v>100</v>
      </c>
      <c r="V40" s="77">
        <f t="shared" si="14"/>
        <v>100</v>
      </c>
      <c r="W40" s="77">
        <f t="shared" si="14"/>
        <v>100</v>
      </c>
      <c r="X40" s="77">
        <f t="shared" si="14"/>
        <v>100</v>
      </c>
    </row>
    <row r="41" spans="1:32" ht="14.25" customHeight="1" x14ac:dyDescent="0.25">
      <c r="P41" s="151"/>
      <c r="R41" s="8">
        <f>[1]O!C40</f>
        <v>2</v>
      </c>
      <c r="S41" s="77">
        <f t="shared" si="14"/>
        <v>100</v>
      </c>
      <c r="T41" s="77">
        <f t="shared" si="14"/>
        <v>100</v>
      </c>
      <c r="U41" s="77">
        <f t="shared" si="14"/>
        <v>100</v>
      </c>
      <c r="V41" s="77">
        <f t="shared" si="14"/>
        <v>100</v>
      </c>
      <c r="W41" s="77">
        <f t="shared" si="14"/>
        <v>100</v>
      </c>
      <c r="X41" s="77">
        <f t="shared" si="14"/>
        <v>100</v>
      </c>
    </row>
    <row r="42" spans="1:32" ht="14.25" customHeight="1" x14ac:dyDescent="0.25">
      <c r="R42" s="8">
        <f>[1]O!C41</f>
        <v>3</v>
      </c>
      <c r="S42" s="77">
        <f t="shared" si="14"/>
        <v>100</v>
      </c>
      <c r="T42" s="77">
        <f t="shared" si="14"/>
        <v>100</v>
      </c>
      <c r="U42" s="77">
        <f t="shared" si="14"/>
        <v>100</v>
      </c>
      <c r="V42" s="77">
        <f t="shared" si="14"/>
        <v>100</v>
      </c>
      <c r="W42" s="77">
        <f t="shared" si="14"/>
        <v>100</v>
      </c>
      <c r="X42" s="77">
        <f t="shared" si="14"/>
        <v>100</v>
      </c>
    </row>
    <row r="43" spans="1:32" ht="14.25" customHeight="1" x14ac:dyDescent="0.25">
      <c r="R43" s="8">
        <f>[1]O!C42</f>
        <v>4</v>
      </c>
      <c r="S43" s="77">
        <f t="shared" si="14"/>
        <v>100</v>
      </c>
      <c r="T43" s="77">
        <f t="shared" si="14"/>
        <v>100</v>
      </c>
      <c r="U43" s="77">
        <f t="shared" si="14"/>
        <v>100</v>
      </c>
      <c r="V43" s="77">
        <f t="shared" si="14"/>
        <v>100</v>
      </c>
      <c r="W43" s="77">
        <f t="shared" si="14"/>
        <v>100</v>
      </c>
      <c r="X43" s="77">
        <f t="shared" si="14"/>
        <v>100</v>
      </c>
    </row>
    <row r="44" spans="1:32" ht="14.25" customHeight="1" x14ac:dyDescent="0.25">
      <c r="Q44" s="8">
        <f t="shared" ref="Q44" si="16">1+Q40</f>
        <v>2006</v>
      </c>
      <c r="R44" s="8">
        <f>[1]O!C43</f>
        <v>1</v>
      </c>
      <c r="S44" s="77">
        <f t="shared" si="14"/>
        <v>100</v>
      </c>
      <c r="T44" s="77">
        <f t="shared" si="14"/>
        <v>100</v>
      </c>
      <c r="U44" s="77">
        <f t="shared" si="14"/>
        <v>100</v>
      </c>
      <c r="V44" s="77">
        <f t="shared" si="14"/>
        <v>100</v>
      </c>
      <c r="W44" s="77">
        <f t="shared" si="14"/>
        <v>100</v>
      </c>
      <c r="X44" s="77">
        <f t="shared" si="14"/>
        <v>100</v>
      </c>
    </row>
    <row r="45" spans="1:32" ht="14.25" customHeight="1" x14ac:dyDescent="0.25">
      <c r="R45" s="8">
        <f>[1]O!C44</f>
        <v>2</v>
      </c>
      <c r="S45" s="77">
        <f t="shared" si="14"/>
        <v>100</v>
      </c>
      <c r="T45" s="77">
        <f t="shared" si="14"/>
        <v>100</v>
      </c>
      <c r="U45" s="77">
        <f t="shared" si="14"/>
        <v>100</v>
      </c>
      <c r="V45" s="77">
        <f t="shared" si="14"/>
        <v>100</v>
      </c>
      <c r="W45" s="77">
        <f t="shared" si="14"/>
        <v>100</v>
      </c>
      <c r="X45" s="77">
        <f t="shared" si="14"/>
        <v>100</v>
      </c>
    </row>
    <row r="46" spans="1:32" ht="14.25" customHeight="1" x14ac:dyDescent="0.25">
      <c r="R46" s="8">
        <f>[1]O!C45</f>
        <v>3</v>
      </c>
      <c r="S46" s="77">
        <f t="shared" si="14"/>
        <v>100</v>
      </c>
      <c r="T46" s="77">
        <f t="shared" si="14"/>
        <v>100</v>
      </c>
      <c r="U46" s="77">
        <f t="shared" si="14"/>
        <v>100</v>
      </c>
      <c r="V46" s="77">
        <f t="shared" si="14"/>
        <v>100</v>
      </c>
      <c r="W46" s="77">
        <f t="shared" si="14"/>
        <v>100</v>
      </c>
      <c r="X46" s="77">
        <f t="shared" si="14"/>
        <v>100</v>
      </c>
      <c r="AA46" s="8" t="s">
        <v>536</v>
      </c>
    </row>
    <row r="47" spans="1:32" ht="14.25" customHeight="1" x14ac:dyDescent="0.25">
      <c r="R47" s="8">
        <f>[1]O!C46</f>
        <v>4</v>
      </c>
      <c r="S47" s="77">
        <f t="shared" si="14"/>
        <v>100</v>
      </c>
      <c r="T47" s="77">
        <f t="shared" si="14"/>
        <v>100</v>
      </c>
      <c r="U47" s="77">
        <f t="shared" si="14"/>
        <v>100</v>
      </c>
      <c r="V47" s="77">
        <f t="shared" si="14"/>
        <v>100</v>
      </c>
      <c r="W47" s="77">
        <f t="shared" si="14"/>
        <v>100</v>
      </c>
      <c r="X47" s="77">
        <f t="shared" si="14"/>
        <v>100</v>
      </c>
      <c r="AA47" s="152" t="s">
        <v>530</v>
      </c>
      <c r="AB47" s="152" t="s">
        <v>531</v>
      </c>
      <c r="AC47" s="152" t="s">
        <v>532</v>
      </c>
      <c r="AD47" s="152" t="s">
        <v>533</v>
      </c>
      <c r="AE47" s="152" t="s">
        <v>534</v>
      </c>
      <c r="AF47" s="152" t="s">
        <v>535</v>
      </c>
    </row>
    <row r="48" spans="1:32" ht="14.25" customHeight="1" x14ac:dyDescent="0.25">
      <c r="Q48" s="8">
        <f t="shared" ref="Q48" si="17">1+Q44</f>
        <v>2007</v>
      </c>
      <c r="R48" s="8">
        <f>[1]O!C47</f>
        <v>1</v>
      </c>
      <c r="S48" s="77">
        <f t="shared" si="14"/>
        <v>100</v>
      </c>
      <c r="T48" s="77">
        <f t="shared" si="14"/>
        <v>100</v>
      </c>
      <c r="U48" s="77">
        <f t="shared" si="14"/>
        <v>100</v>
      </c>
      <c r="V48" s="77">
        <f t="shared" si="14"/>
        <v>100</v>
      </c>
      <c r="W48" s="77">
        <f t="shared" si="14"/>
        <v>100</v>
      </c>
      <c r="X48" s="77">
        <f t="shared" si="14"/>
        <v>100</v>
      </c>
      <c r="AA48" s="79">
        <f>AVERAGE(S51:S74)</f>
        <v>100.20833333333333</v>
      </c>
      <c r="AB48" s="79">
        <f t="shared" ref="AB48:AF48" si="18">AVERAGE(T51:T74)</f>
        <v>102.70833333333333</v>
      </c>
      <c r="AC48" s="79">
        <f t="shared" si="18"/>
        <v>100.41585286458333</v>
      </c>
      <c r="AD48" s="79">
        <f>AVERAGE(V62:V65)</f>
        <v>99.999999999999986</v>
      </c>
      <c r="AE48" s="79">
        <f t="shared" si="18"/>
        <v>101.45833333333333</v>
      </c>
      <c r="AF48" s="79">
        <f t="shared" si="18"/>
        <v>102.07926765407326</v>
      </c>
    </row>
    <row r="49" spans="1:32" x14ac:dyDescent="0.25">
      <c r="R49" s="8">
        <f>[1]O!C48</f>
        <v>2</v>
      </c>
      <c r="S49" s="77">
        <f t="shared" si="14"/>
        <v>100</v>
      </c>
      <c r="T49" s="77">
        <f t="shared" si="14"/>
        <v>100</v>
      </c>
      <c r="U49" s="77">
        <f t="shared" si="14"/>
        <v>100</v>
      </c>
      <c r="V49" s="77">
        <f t="shared" si="14"/>
        <v>100</v>
      </c>
      <c r="W49" s="77">
        <f t="shared" si="14"/>
        <v>100</v>
      </c>
      <c r="X49" s="77">
        <f t="shared" si="14"/>
        <v>100</v>
      </c>
    </row>
    <row r="50" spans="1:32" x14ac:dyDescent="0.25">
      <c r="R50" s="8">
        <f>[1]O!C49</f>
        <v>3</v>
      </c>
      <c r="S50" s="77">
        <f t="shared" si="14"/>
        <v>100</v>
      </c>
      <c r="T50" s="77">
        <f t="shared" si="14"/>
        <v>100</v>
      </c>
      <c r="U50" s="77">
        <f t="shared" si="14"/>
        <v>100</v>
      </c>
      <c r="V50" s="77">
        <f t="shared" si="14"/>
        <v>100</v>
      </c>
      <c r="W50" s="77">
        <f t="shared" si="14"/>
        <v>100</v>
      </c>
      <c r="X50" s="77">
        <f t="shared" si="14"/>
        <v>100</v>
      </c>
    </row>
    <row r="51" spans="1:32" x14ac:dyDescent="0.25">
      <c r="R51" s="8">
        <f>[1]O!C50</f>
        <v>4</v>
      </c>
      <c r="S51" s="77">
        <f>S50</f>
        <v>100</v>
      </c>
      <c r="T51" s="77">
        <f t="shared" si="14"/>
        <v>100</v>
      </c>
      <c r="U51" s="77">
        <f t="shared" si="14"/>
        <v>100</v>
      </c>
      <c r="V51" s="77">
        <f t="shared" si="14"/>
        <v>100</v>
      </c>
      <c r="W51" s="77">
        <f t="shared" si="14"/>
        <v>100</v>
      </c>
      <c r="X51" s="77">
        <f t="shared" si="14"/>
        <v>100</v>
      </c>
      <c r="AA51" s="79">
        <f>S51/AA$48*100</f>
        <v>99.792099792099805</v>
      </c>
      <c r="AB51" s="79">
        <f t="shared" ref="AB51:AD74" si="19">T51/AB$48*100</f>
        <v>97.363083164300207</v>
      </c>
      <c r="AC51" s="79">
        <f t="shared" si="19"/>
        <v>99.585869309755168</v>
      </c>
      <c r="AD51" s="79">
        <v>100</v>
      </c>
      <c r="AE51" s="79">
        <f t="shared" ref="AE51:AF74" si="20">W51/AE$48*100</f>
        <v>98.562628336755651</v>
      </c>
      <c r="AF51" s="79">
        <f t="shared" si="20"/>
        <v>97.963085255353221</v>
      </c>
    </row>
    <row r="52" spans="1:32" x14ac:dyDescent="0.25">
      <c r="A52" s="88">
        <v>2008</v>
      </c>
      <c r="B52" s="89" t="s">
        <v>474</v>
      </c>
      <c r="C52" s="89"/>
      <c r="D52" s="94">
        <f>S52</f>
        <v>100</v>
      </c>
      <c r="E52" s="94"/>
      <c r="F52" s="94">
        <f>T52</f>
        <v>100</v>
      </c>
      <c r="G52" s="94"/>
      <c r="H52" s="94">
        <f>U52</f>
        <v>100</v>
      </c>
      <c r="I52" s="94"/>
      <c r="J52" s="94">
        <f>V52</f>
        <v>100</v>
      </c>
      <c r="K52" s="94"/>
      <c r="L52" s="94">
        <f>W52</f>
        <v>100</v>
      </c>
      <c r="M52" s="94"/>
      <c r="N52" s="94">
        <f>X52</f>
        <v>100</v>
      </c>
      <c r="Q52" s="153">
        <f t="shared" ref="Q52" si="21">1+Q48</f>
        <v>2008</v>
      </c>
      <c r="R52" s="154">
        <f>[1]O!C51</f>
        <v>1</v>
      </c>
      <c r="S52" s="155">
        <f t="shared" ref="S52:X61" si="22">S51</f>
        <v>100</v>
      </c>
      <c r="T52" s="155">
        <f t="shared" si="22"/>
        <v>100</v>
      </c>
      <c r="U52" s="155">
        <f t="shared" si="22"/>
        <v>100</v>
      </c>
      <c r="V52" s="155">
        <f t="shared" si="22"/>
        <v>100</v>
      </c>
      <c r="W52" s="155">
        <f t="shared" si="22"/>
        <v>100</v>
      </c>
      <c r="X52" s="156">
        <f t="shared" si="22"/>
        <v>100</v>
      </c>
      <c r="AA52" s="79">
        <f t="shared" ref="AA52:AA74" si="23">S52/AA$48*100</f>
        <v>99.792099792099805</v>
      </c>
      <c r="AB52" s="79">
        <f t="shared" si="19"/>
        <v>97.363083164300207</v>
      </c>
      <c r="AC52" s="79">
        <f t="shared" si="19"/>
        <v>99.585869309755168</v>
      </c>
      <c r="AD52" s="79">
        <v>100</v>
      </c>
      <c r="AE52" s="79">
        <f t="shared" si="20"/>
        <v>98.562628336755651</v>
      </c>
      <c r="AF52" s="79">
        <f t="shared" si="20"/>
        <v>97.963085255353221</v>
      </c>
    </row>
    <row r="53" spans="1:32" x14ac:dyDescent="0.25">
      <c r="A53" s="88"/>
      <c r="B53" s="89" t="s">
        <v>85</v>
      </c>
      <c r="C53" s="89"/>
      <c r="D53" s="94">
        <f t="shared" ref="D53:D75" si="24">S53</f>
        <v>100</v>
      </c>
      <c r="E53" s="94"/>
      <c r="F53" s="94">
        <f t="shared" ref="F53:F75" si="25">T53</f>
        <v>100</v>
      </c>
      <c r="G53" s="94"/>
      <c r="H53" s="94">
        <f t="shared" ref="H53:H75" si="26">U53</f>
        <v>100</v>
      </c>
      <c r="I53" s="94"/>
      <c r="J53" s="94">
        <f t="shared" ref="J53:J75" si="27">V53</f>
        <v>100</v>
      </c>
      <c r="K53" s="94"/>
      <c r="L53" s="94">
        <f t="shared" ref="L53:L75" si="28">W53</f>
        <v>100</v>
      </c>
      <c r="M53" s="94"/>
      <c r="N53" s="94">
        <f t="shared" ref="N53:N75" si="29">X53</f>
        <v>100</v>
      </c>
      <c r="Q53" s="157"/>
      <c r="R53" s="158">
        <f>[1]O!C52</f>
        <v>2</v>
      </c>
      <c r="S53" s="159">
        <f t="shared" si="22"/>
        <v>100</v>
      </c>
      <c r="T53" s="159">
        <f t="shared" si="22"/>
        <v>100</v>
      </c>
      <c r="U53" s="159">
        <f t="shared" si="22"/>
        <v>100</v>
      </c>
      <c r="V53" s="159">
        <f t="shared" si="22"/>
        <v>100</v>
      </c>
      <c r="W53" s="159">
        <f t="shared" si="22"/>
        <v>100</v>
      </c>
      <c r="X53" s="160">
        <f t="shared" si="22"/>
        <v>100</v>
      </c>
      <c r="AA53" s="79">
        <f t="shared" si="23"/>
        <v>99.792099792099805</v>
      </c>
      <c r="AB53" s="79">
        <f t="shared" si="19"/>
        <v>97.363083164300207</v>
      </c>
      <c r="AC53" s="79">
        <f t="shared" si="19"/>
        <v>99.585869309755168</v>
      </c>
      <c r="AD53" s="79">
        <v>100</v>
      </c>
      <c r="AE53" s="79">
        <f t="shared" si="20"/>
        <v>98.562628336755651</v>
      </c>
      <c r="AF53" s="79">
        <f t="shared" si="20"/>
        <v>97.963085255353221</v>
      </c>
    </row>
    <row r="54" spans="1:32" x14ac:dyDescent="0.25">
      <c r="A54" s="88"/>
      <c r="B54" s="89" t="s">
        <v>475</v>
      </c>
      <c r="C54" s="89"/>
      <c r="D54" s="94">
        <f t="shared" si="24"/>
        <v>100</v>
      </c>
      <c r="E54" s="94"/>
      <c r="F54" s="94">
        <f t="shared" si="25"/>
        <v>100</v>
      </c>
      <c r="G54" s="94"/>
      <c r="H54" s="94">
        <f t="shared" si="26"/>
        <v>100</v>
      </c>
      <c r="I54" s="94"/>
      <c r="J54" s="94">
        <f t="shared" si="27"/>
        <v>100</v>
      </c>
      <c r="K54" s="94"/>
      <c r="L54" s="94">
        <f t="shared" si="28"/>
        <v>100</v>
      </c>
      <c r="M54" s="94"/>
      <c r="N54" s="94">
        <f t="shared" si="29"/>
        <v>100</v>
      </c>
      <c r="Q54" s="157"/>
      <c r="R54" s="158">
        <f>[1]O!C53</f>
        <v>3</v>
      </c>
      <c r="S54" s="159">
        <f t="shared" si="22"/>
        <v>100</v>
      </c>
      <c r="T54" s="159">
        <f t="shared" si="22"/>
        <v>100</v>
      </c>
      <c r="U54" s="159">
        <f t="shared" si="22"/>
        <v>100</v>
      </c>
      <c r="V54" s="159">
        <f t="shared" si="22"/>
        <v>100</v>
      </c>
      <c r="W54" s="159">
        <f t="shared" si="22"/>
        <v>100</v>
      </c>
      <c r="X54" s="160">
        <f t="shared" si="22"/>
        <v>100</v>
      </c>
      <c r="AA54" s="79">
        <f t="shared" si="23"/>
        <v>99.792099792099805</v>
      </c>
      <c r="AB54" s="79">
        <f t="shared" si="19"/>
        <v>97.363083164300207</v>
      </c>
      <c r="AC54" s="79">
        <f t="shared" si="19"/>
        <v>99.585869309755168</v>
      </c>
      <c r="AD54" s="79">
        <v>100</v>
      </c>
      <c r="AE54" s="79">
        <f t="shared" si="20"/>
        <v>98.562628336755651</v>
      </c>
      <c r="AF54" s="79">
        <f t="shared" si="20"/>
        <v>97.963085255353221</v>
      </c>
    </row>
    <row r="55" spans="1:32" x14ac:dyDescent="0.25">
      <c r="A55" s="88"/>
      <c r="B55" s="89" t="s">
        <v>476</v>
      </c>
      <c r="C55" s="89"/>
      <c r="D55" s="94">
        <f t="shared" si="24"/>
        <v>100</v>
      </c>
      <c r="E55" s="94"/>
      <c r="F55" s="94">
        <f t="shared" si="25"/>
        <v>100</v>
      </c>
      <c r="G55" s="94"/>
      <c r="H55" s="94">
        <f t="shared" si="26"/>
        <v>100</v>
      </c>
      <c r="I55" s="94"/>
      <c r="J55" s="94">
        <f t="shared" si="27"/>
        <v>100</v>
      </c>
      <c r="K55" s="94"/>
      <c r="L55" s="94">
        <f t="shared" si="28"/>
        <v>100</v>
      </c>
      <c r="M55" s="94"/>
      <c r="N55" s="94">
        <f t="shared" si="29"/>
        <v>100</v>
      </c>
      <c r="Q55" s="157"/>
      <c r="R55" s="158">
        <f>[1]O!C54</f>
        <v>4</v>
      </c>
      <c r="S55" s="159">
        <f t="shared" si="22"/>
        <v>100</v>
      </c>
      <c r="T55" s="159">
        <f t="shared" si="22"/>
        <v>100</v>
      </c>
      <c r="U55" s="159">
        <f t="shared" si="22"/>
        <v>100</v>
      </c>
      <c r="V55" s="159">
        <f t="shared" si="22"/>
        <v>100</v>
      </c>
      <c r="W55" s="159">
        <f t="shared" si="22"/>
        <v>100</v>
      </c>
      <c r="X55" s="160">
        <f t="shared" si="22"/>
        <v>100</v>
      </c>
      <c r="AA55" s="79">
        <f t="shared" si="23"/>
        <v>99.792099792099805</v>
      </c>
      <c r="AB55" s="79">
        <f t="shared" si="19"/>
        <v>97.363083164300207</v>
      </c>
      <c r="AC55" s="79">
        <f t="shared" si="19"/>
        <v>99.585869309755168</v>
      </c>
      <c r="AD55" s="79">
        <v>100</v>
      </c>
      <c r="AE55" s="79">
        <f t="shared" si="20"/>
        <v>98.562628336755651</v>
      </c>
      <c r="AF55" s="79">
        <f t="shared" si="20"/>
        <v>97.963085255353221</v>
      </c>
    </row>
    <row r="56" spans="1:32" x14ac:dyDescent="0.25">
      <c r="A56" s="88">
        <f>1+A52</f>
        <v>2009</v>
      </c>
      <c r="B56" s="89" t="str">
        <f t="shared" ref="B56:B75" si="30">B52</f>
        <v>Q1</v>
      </c>
      <c r="C56" s="89"/>
      <c r="D56" s="94">
        <f t="shared" si="24"/>
        <v>100</v>
      </c>
      <c r="E56" s="94"/>
      <c r="F56" s="94">
        <f t="shared" si="25"/>
        <v>100</v>
      </c>
      <c r="G56" s="94"/>
      <c r="H56" s="94">
        <f t="shared" si="26"/>
        <v>100</v>
      </c>
      <c r="I56" s="94"/>
      <c r="J56" s="94">
        <f t="shared" si="27"/>
        <v>100</v>
      </c>
      <c r="K56" s="94"/>
      <c r="L56" s="94">
        <f t="shared" si="28"/>
        <v>100</v>
      </c>
      <c r="M56" s="94"/>
      <c r="N56" s="94">
        <f t="shared" si="29"/>
        <v>100</v>
      </c>
      <c r="Q56" s="157">
        <f t="shared" ref="Q56" si="31">1+Q52</f>
        <v>2009</v>
      </c>
      <c r="R56" s="158">
        <f>[1]O!C55</f>
        <v>1</v>
      </c>
      <c r="S56" s="159">
        <f t="shared" si="22"/>
        <v>100</v>
      </c>
      <c r="T56" s="159">
        <f t="shared" si="22"/>
        <v>100</v>
      </c>
      <c r="U56" s="159">
        <f t="shared" si="22"/>
        <v>100</v>
      </c>
      <c r="V56" s="159">
        <f t="shared" si="22"/>
        <v>100</v>
      </c>
      <c r="W56" s="159">
        <f t="shared" si="22"/>
        <v>100</v>
      </c>
      <c r="X56" s="160">
        <f t="shared" si="22"/>
        <v>100</v>
      </c>
      <c r="AA56" s="79">
        <f t="shared" si="23"/>
        <v>99.792099792099805</v>
      </c>
      <c r="AB56" s="79">
        <f t="shared" si="19"/>
        <v>97.363083164300207</v>
      </c>
      <c r="AC56" s="79">
        <f t="shared" si="19"/>
        <v>99.585869309755168</v>
      </c>
      <c r="AD56" s="79">
        <v>100</v>
      </c>
      <c r="AE56" s="79">
        <f t="shared" si="20"/>
        <v>98.562628336755651</v>
      </c>
      <c r="AF56" s="79">
        <f t="shared" si="20"/>
        <v>97.963085255353221</v>
      </c>
    </row>
    <row r="57" spans="1:32" x14ac:dyDescent="0.25">
      <c r="A57" s="88"/>
      <c r="B57" s="89" t="str">
        <f t="shared" si="30"/>
        <v>Q2</v>
      </c>
      <c r="C57" s="89"/>
      <c r="D57" s="94">
        <f t="shared" si="24"/>
        <v>100</v>
      </c>
      <c r="E57" s="94"/>
      <c r="F57" s="94">
        <f t="shared" si="25"/>
        <v>100</v>
      </c>
      <c r="G57" s="94"/>
      <c r="H57" s="94">
        <f t="shared" si="26"/>
        <v>100</v>
      </c>
      <c r="I57" s="94"/>
      <c r="J57" s="94">
        <f t="shared" si="27"/>
        <v>100</v>
      </c>
      <c r="K57" s="94"/>
      <c r="L57" s="94">
        <f t="shared" si="28"/>
        <v>100</v>
      </c>
      <c r="M57" s="94"/>
      <c r="N57" s="94">
        <f t="shared" si="29"/>
        <v>100</v>
      </c>
      <c r="Q57" s="157"/>
      <c r="R57" s="158">
        <f>[1]O!C56</f>
        <v>2</v>
      </c>
      <c r="S57" s="159">
        <f t="shared" si="22"/>
        <v>100</v>
      </c>
      <c r="T57" s="159">
        <f t="shared" si="22"/>
        <v>100</v>
      </c>
      <c r="U57" s="159">
        <f t="shared" si="22"/>
        <v>100</v>
      </c>
      <c r="V57" s="159">
        <f t="shared" si="22"/>
        <v>100</v>
      </c>
      <c r="W57" s="159">
        <f t="shared" si="22"/>
        <v>100</v>
      </c>
      <c r="X57" s="160">
        <f t="shared" si="22"/>
        <v>100</v>
      </c>
      <c r="AA57" s="79">
        <f t="shared" si="23"/>
        <v>99.792099792099805</v>
      </c>
      <c r="AB57" s="79">
        <f t="shared" si="19"/>
        <v>97.363083164300207</v>
      </c>
      <c r="AC57" s="79">
        <f t="shared" si="19"/>
        <v>99.585869309755168</v>
      </c>
      <c r="AD57" s="79">
        <v>100</v>
      </c>
      <c r="AE57" s="79">
        <f t="shared" si="20"/>
        <v>98.562628336755651</v>
      </c>
      <c r="AF57" s="79">
        <f t="shared" si="20"/>
        <v>97.963085255353221</v>
      </c>
    </row>
    <row r="58" spans="1:32" x14ac:dyDescent="0.25">
      <c r="A58" s="88"/>
      <c r="B58" s="89" t="str">
        <f t="shared" si="30"/>
        <v>Q3</v>
      </c>
      <c r="C58" s="89"/>
      <c r="D58" s="94">
        <f t="shared" si="24"/>
        <v>100</v>
      </c>
      <c r="E58" s="94"/>
      <c r="F58" s="94">
        <f t="shared" si="25"/>
        <v>100</v>
      </c>
      <c r="G58" s="94"/>
      <c r="H58" s="94">
        <f t="shared" si="26"/>
        <v>100</v>
      </c>
      <c r="I58" s="94"/>
      <c r="J58" s="94">
        <f t="shared" si="27"/>
        <v>100</v>
      </c>
      <c r="K58" s="94"/>
      <c r="L58" s="94">
        <f t="shared" si="28"/>
        <v>100</v>
      </c>
      <c r="M58" s="94"/>
      <c r="N58" s="94">
        <f t="shared" si="29"/>
        <v>100</v>
      </c>
      <c r="Q58" s="157"/>
      <c r="R58" s="158">
        <f>[1]O!C57</f>
        <v>3</v>
      </c>
      <c r="S58" s="159">
        <f t="shared" si="22"/>
        <v>100</v>
      </c>
      <c r="T58" s="159">
        <f t="shared" si="22"/>
        <v>100</v>
      </c>
      <c r="U58" s="159">
        <f t="shared" si="22"/>
        <v>100</v>
      </c>
      <c r="V58" s="159">
        <f t="shared" si="22"/>
        <v>100</v>
      </c>
      <c r="W58" s="159">
        <f t="shared" si="22"/>
        <v>100</v>
      </c>
      <c r="X58" s="160">
        <f t="shared" si="22"/>
        <v>100</v>
      </c>
      <c r="AA58" s="79">
        <f t="shared" si="23"/>
        <v>99.792099792099805</v>
      </c>
      <c r="AB58" s="79">
        <f t="shared" si="19"/>
        <v>97.363083164300207</v>
      </c>
      <c r="AC58" s="79">
        <f t="shared" si="19"/>
        <v>99.585869309755168</v>
      </c>
      <c r="AD58" s="79">
        <v>100</v>
      </c>
      <c r="AE58" s="79">
        <f t="shared" si="20"/>
        <v>98.562628336755651</v>
      </c>
      <c r="AF58" s="79">
        <f t="shared" si="20"/>
        <v>97.963085255353221</v>
      </c>
    </row>
    <row r="59" spans="1:32" x14ac:dyDescent="0.25">
      <c r="A59" s="88"/>
      <c r="B59" s="89" t="str">
        <f t="shared" si="30"/>
        <v>Q4</v>
      </c>
      <c r="C59" s="89"/>
      <c r="D59" s="94">
        <f t="shared" si="24"/>
        <v>100</v>
      </c>
      <c r="E59" s="94"/>
      <c r="F59" s="94">
        <f t="shared" si="25"/>
        <v>100</v>
      </c>
      <c r="G59" s="94"/>
      <c r="H59" s="94">
        <f t="shared" si="26"/>
        <v>100</v>
      </c>
      <c r="I59" s="94"/>
      <c r="J59" s="94">
        <f t="shared" si="27"/>
        <v>100</v>
      </c>
      <c r="K59" s="94"/>
      <c r="L59" s="94">
        <f t="shared" si="28"/>
        <v>100</v>
      </c>
      <c r="M59" s="94"/>
      <c r="N59" s="94">
        <f t="shared" si="29"/>
        <v>100</v>
      </c>
      <c r="Q59" s="157"/>
      <c r="R59" s="158">
        <f>[1]O!C58</f>
        <v>4</v>
      </c>
      <c r="S59" s="159">
        <f t="shared" si="22"/>
        <v>100</v>
      </c>
      <c r="T59" s="159">
        <f t="shared" si="22"/>
        <v>100</v>
      </c>
      <c r="U59" s="159">
        <f t="shared" si="22"/>
        <v>100</v>
      </c>
      <c r="V59" s="159">
        <f t="shared" si="22"/>
        <v>100</v>
      </c>
      <c r="W59" s="159">
        <f t="shared" si="22"/>
        <v>100</v>
      </c>
      <c r="X59" s="160">
        <f t="shared" si="22"/>
        <v>100</v>
      </c>
      <c r="AA59" s="79">
        <f t="shared" si="23"/>
        <v>99.792099792099805</v>
      </c>
      <c r="AB59" s="79">
        <f t="shared" si="19"/>
        <v>97.363083164300207</v>
      </c>
      <c r="AC59" s="79">
        <f t="shared" si="19"/>
        <v>99.585869309755168</v>
      </c>
      <c r="AD59" s="79">
        <v>100</v>
      </c>
      <c r="AE59" s="79">
        <f t="shared" si="20"/>
        <v>98.562628336755651</v>
      </c>
      <c r="AF59" s="79">
        <f t="shared" si="20"/>
        <v>97.963085255353221</v>
      </c>
    </row>
    <row r="60" spans="1:32" x14ac:dyDescent="0.25">
      <c r="A60" s="88">
        <f>1+A56</f>
        <v>2010</v>
      </c>
      <c r="B60" s="89" t="str">
        <f t="shared" si="30"/>
        <v>Q1</v>
      </c>
      <c r="C60" s="89"/>
      <c r="D60" s="94">
        <f t="shared" si="24"/>
        <v>100</v>
      </c>
      <c r="E60" s="94"/>
      <c r="F60" s="94">
        <f t="shared" si="25"/>
        <v>100</v>
      </c>
      <c r="G60" s="94"/>
      <c r="H60" s="94">
        <f t="shared" si="26"/>
        <v>100</v>
      </c>
      <c r="I60" s="94"/>
      <c r="J60" s="94">
        <f t="shared" si="27"/>
        <v>98.76543209876543</v>
      </c>
      <c r="K60" s="94"/>
      <c r="L60" s="94">
        <f t="shared" si="28"/>
        <v>100</v>
      </c>
      <c r="M60" s="94"/>
      <c r="N60" s="94">
        <f t="shared" si="29"/>
        <v>100</v>
      </c>
      <c r="Q60" s="157">
        <f t="shared" ref="Q60" si="32">1+Q56</f>
        <v>2010</v>
      </c>
      <c r="R60" s="158">
        <f>[1]O!C59</f>
        <v>1</v>
      </c>
      <c r="S60" s="159">
        <f t="shared" si="22"/>
        <v>100</v>
      </c>
      <c r="T60" s="159">
        <f t="shared" si="22"/>
        <v>100</v>
      </c>
      <c r="U60" s="159">
        <f t="shared" si="22"/>
        <v>100</v>
      </c>
      <c r="V60" s="159">
        <f>100/AA4*100</f>
        <v>98.76543209876543</v>
      </c>
      <c r="W60" s="159">
        <f t="shared" si="22"/>
        <v>100</v>
      </c>
      <c r="X60" s="160">
        <f t="shared" si="22"/>
        <v>100</v>
      </c>
      <c r="AA60" s="79">
        <f t="shared" si="23"/>
        <v>99.792099792099805</v>
      </c>
      <c r="AB60" s="79">
        <f t="shared" si="19"/>
        <v>97.363083164300207</v>
      </c>
      <c r="AC60" s="79">
        <f t="shared" si="19"/>
        <v>99.585869309755168</v>
      </c>
      <c r="AD60" s="79">
        <v>100</v>
      </c>
      <c r="AE60" s="79">
        <f t="shared" si="20"/>
        <v>98.562628336755651</v>
      </c>
      <c r="AF60" s="79">
        <f t="shared" si="20"/>
        <v>97.963085255353221</v>
      </c>
    </row>
    <row r="61" spans="1:32" x14ac:dyDescent="0.25">
      <c r="A61" s="88"/>
      <c r="B61" s="89" t="str">
        <f t="shared" si="30"/>
        <v>Q2</v>
      </c>
      <c r="C61" s="89"/>
      <c r="D61" s="94">
        <f t="shared" si="24"/>
        <v>100</v>
      </c>
      <c r="E61" s="94"/>
      <c r="F61" s="94">
        <f t="shared" si="25"/>
        <v>100</v>
      </c>
      <c r="G61" s="94"/>
      <c r="H61" s="94">
        <f t="shared" si="26"/>
        <v>100</v>
      </c>
      <c r="I61" s="94"/>
      <c r="J61" s="94">
        <f t="shared" si="27"/>
        <v>98.76543209876543</v>
      </c>
      <c r="K61" s="94"/>
      <c r="L61" s="94">
        <f t="shared" si="28"/>
        <v>100</v>
      </c>
      <c r="M61" s="94"/>
      <c r="N61" s="94">
        <f t="shared" si="29"/>
        <v>100</v>
      </c>
      <c r="Q61" s="157"/>
      <c r="R61" s="158">
        <f>[1]O!C60</f>
        <v>2</v>
      </c>
      <c r="S61" s="159">
        <f t="shared" si="22"/>
        <v>100</v>
      </c>
      <c r="T61" s="159">
        <f t="shared" si="22"/>
        <v>100</v>
      </c>
      <c r="U61" s="159">
        <f t="shared" si="22"/>
        <v>100</v>
      </c>
      <c r="V61" s="159">
        <f t="shared" si="22"/>
        <v>98.76543209876543</v>
      </c>
      <c r="W61" s="159">
        <f t="shared" si="22"/>
        <v>100</v>
      </c>
      <c r="X61" s="160">
        <f t="shared" si="22"/>
        <v>100</v>
      </c>
      <c r="AA61" s="79">
        <f t="shared" si="23"/>
        <v>99.792099792099805</v>
      </c>
      <c r="AB61" s="79">
        <f t="shared" si="19"/>
        <v>97.363083164300207</v>
      </c>
      <c r="AC61" s="79">
        <f t="shared" si="19"/>
        <v>99.585869309755168</v>
      </c>
      <c r="AD61" s="79">
        <v>100</v>
      </c>
      <c r="AE61" s="79">
        <f t="shared" si="20"/>
        <v>98.562628336755651</v>
      </c>
      <c r="AF61" s="79">
        <f t="shared" si="20"/>
        <v>97.963085255353221</v>
      </c>
    </row>
    <row r="62" spans="1:32" x14ac:dyDescent="0.25">
      <c r="A62" s="88"/>
      <c r="B62" s="89" t="str">
        <f t="shared" si="30"/>
        <v>Q3</v>
      </c>
      <c r="C62" s="89"/>
      <c r="D62" s="94">
        <f t="shared" si="24"/>
        <v>105</v>
      </c>
      <c r="E62" s="94"/>
      <c r="F62" s="94">
        <f t="shared" si="25"/>
        <v>105</v>
      </c>
      <c r="G62" s="94"/>
      <c r="H62" s="94">
        <f t="shared" si="26"/>
        <v>105</v>
      </c>
      <c r="I62" s="94"/>
      <c r="J62" s="94">
        <f t="shared" si="27"/>
        <v>103.7037037037037</v>
      </c>
      <c r="K62" s="94"/>
      <c r="L62" s="94">
        <f t="shared" si="28"/>
        <v>105</v>
      </c>
      <c r="M62" s="94"/>
      <c r="N62" s="94">
        <f t="shared" si="29"/>
        <v>100</v>
      </c>
      <c r="Q62" s="157"/>
      <c r="R62" s="158">
        <f>[1]O!C61</f>
        <v>3</v>
      </c>
      <c r="S62" s="161">
        <f>S61*1.05</f>
        <v>105</v>
      </c>
      <c r="T62" s="161">
        <f t="shared" ref="T62:W62" si="33">T61*1.05</f>
        <v>105</v>
      </c>
      <c r="U62" s="161">
        <f t="shared" si="33"/>
        <v>105</v>
      </c>
      <c r="V62" s="161">
        <f>105/AA4*100</f>
        <v>103.7037037037037</v>
      </c>
      <c r="W62" s="161">
        <f t="shared" si="33"/>
        <v>105</v>
      </c>
      <c r="X62" s="162">
        <f>X61</f>
        <v>100</v>
      </c>
      <c r="AA62" s="79">
        <f t="shared" si="23"/>
        <v>104.78170478170479</v>
      </c>
      <c r="AB62" s="79">
        <f t="shared" si="19"/>
        <v>102.23123732251523</v>
      </c>
      <c r="AC62" s="79">
        <f t="shared" si="19"/>
        <v>104.56516277524292</v>
      </c>
      <c r="AD62" s="79">
        <f t="shared" si="19"/>
        <v>103.70370370370372</v>
      </c>
      <c r="AE62" s="79">
        <f t="shared" si="20"/>
        <v>103.49075975359344</v>
      </c>
      <c r="AF62" s="79">
        <f t="shared" si="20"/>
        <v>97.963085255353221</v>
      </c>
    </row>
    <row r="63" spans="1:32" x14ac:dyDescent="0.25">
      <c r="A63" s="88"/>
      <c r="B63" s="89" t="str">
        <f t="shared" si="30"/>
        <v>Q4</v>
      </c>
      <c r="C63" s="89"/>
      <c r="D63" s="94">
        <f t="shared" si="24"/>
        <v>100</v>
      </c>
      <c r="E63" s="94"/>
      <c r="F63" s="94">
        <f t="shared" si="25"/>
        <v>105</v>
      </c>
      <c r="G63" s="94"/>
      <c r="H63" s="94">
        <f t="shared" si="26"/>
        <v>102.5</v>
      </c>
      <c r="I63" s="94"/>
      <c r="J63" s="94">
        <f t="shared" si="27"/>
        <v>98.76543209876543</v>
      </c>
      <c r="K63" s="94"/>
      <c r="L63" s="94">
        <f t="shared" si="28"/>
        <v>105</v>
      </c>
      <c r="M63" s="94"/>
      <c r="N63" s="94">
        <f t="shared" si="29"/>
        <v>100.98057976734853</v>
      </c>
      <c r="Q63" s="157"/>
      <c r="R63" s="158">
        <f>[1]O!C62</f>
        <v>4</v>
      </c>
      <c r="S63" s="161">
        <f>S61</f>
        <v>100</v>
      </c>
      <c r="T63" s="161">
        <f>T62</f>
        <v>105</v>
      </c>
      <c r="U63" s="163">
        <f>(U62-$U$61)*0.5+$U$61</f>
        <v>102.5</v>
      </c>
      <c r="V63" s="161">
        <f>V61</f>
        <v>98.76543209876543</v>
      </c>
      <c r="W63" s="161">
        <f t="shared" ref="W63:W68" si="34">W62</f>
        <v>105</v>
      </c>
      <c r="X63" s="162">
        <f>$X$62*$Y$63^Z63</f>
        <v>100.98057976734853</v>
      </c>
      <c r="Y63" s="164">
        <f>(1+Y68)^(1/5)</f>
        <v>1.0098057976734853</v>
      </c>
      <c r="Z63" s="8">
        <v>1</v>
      </c>
      <c r="AA63" s="79">
        <f t="shared" si="23"/>
        <v>99.792099792099805</v>
      </c>
      <c r="AB63" s="79">
        <f t="shared" si="19"/>
        <v>102.23123732251523</v>
      </c>
      <c r="AC63" s="79">
        <f t="shared" si="19"/>
        <v>102.07551604249905</v>
      </c>
      <c r="AD63" s="79">
        <f t="shared" si="19"/>
        <v>98.765432098765444</v>
      </c>
      <c r="AE63" s="79">
        <f t="shared" si="20"/>
        <v>103.49075975359344</v>
      </c>
      <c r="AF63" s="79">
        <f t="shared" si="20"/>
        <v>98.923691448837616</v>
      </c>
    </row>
    <row r="64" spans="1:32" x14ac:dyDescent="0.25">
      <c r="A64" s="88">
        <f>1+A60</f>
        <v>2011</v>
      </c>
      <c r="B64" s="89" t="str">
        <f t="shared" si="30"/>
        <v>Q1</v>
      </c>
      <c r="C64" s="89"/>
      <c r="D64" s="94">
        <f t="shared" si="24"/>
        <v>100</v>
      </c>
      <c r="E64" s="94"/>
      <c r="F64" s="94">
        <f t="shared" si="25"/>
        <v>105</v>
      </c>
      <c r="G64" s="94"/>
      <c r="H64" s="94">
        <f t="shared" si="26"/>
        <v>101.25</v>
      </c>
      <c r="I64" s="94"/>
      <c r="J64" s="94">
        <f t="shared" si="27"/>
        <v>98.76543209876543</v>
      </c>
      <c r="K64" s="94"/>
      <c r="L64" s="94">
        <f t="shared" si="28"/>
        <v>105</v>
      </c>
      <c r="M64" s="94"/>
      <c r="N64" s="94">
        <f t="shared" si="29"/>
        <v>101.9707749014984</v>
      </c>
      <c r="Q64" s="157">
        <f t="shared" ref="Q64" si="35">1+Q60</f>
        <v>2011</v>
      </c>
      <c r="R64" s="158">
        <f>[1]O!C63</f>
        <v>1</v>
      </c>
      <c r="S64" s="161">
        <f>S63</f>
        <v>100</v>
      </c>
      <c r="T64" s="161">
        <f t="shared" ref="T64:U79" si="36">T63</f>
        <v>105</v>
      </c>
      <c r="U64" s="163">
        <f t="shared" ref="U64:U70" si="37">(U63-$U$61)*0.5+$U$61</f>
        <v>101.25</v>
      </c>
      <c r="V64" s="161">
        <f t="shared" ref="V64:V82" si="38">V60</f>
        <v>98.76543209876543</v>
      </c>
      <c r="W64" s="161">
        <f t="shared" si="34"/>
        <v>105</v>
      </c>
      <c r="X64" s="162">
        <f>$X$62*$Y$63^Z64</f>
        <v>101.9707749014984</v>
      </c>
      <c r="Z64" s="8">
        <v>2</v>
      </c>
      <c r="AA64" s="79">
        <f t="shared" si="23"/>
        <v>99.792099792099805</v>
      </c>
      <c r="AB64" s="79">
        <f t="shared" si="19"/>
        <v>102.23123732251523</v>
      </c>
      <c r="AC64" s="79">
        <f t="shared" si="19"/>
        <v>100.83069267612711</v>
      </c>
      <c r="AD64" s="79">
        <f t="shared" si="19"/>
        <v>98.765432098765444</v>
      </c>
      <c r="AE64" s="79">
        <f t="shared" si="20"/>
        <v>103.49075975359344</v>
      </c>
      <c r="AF64" s="79">
        <f t="shared" si="20"/>
        <v>99.893717152299217</v>
      </c>
    </row>
    <row r="65" spans="1:32" x14ac:dyDescent="0.25">
      <c r="A65" s="88"/>
      <c r="B65" s="89" t="str">
        <f t="shared" si="30"/>
        <v>Q2</v>
      </c>
      <c r="C65" s="89"/>
      <c r="D65" s="94">
        <f t="shared" si="24"/>
        <v>100</v>
      </c>
      <c r="E65" s="94"/>
      <c r="F65" s="94">
        <f t="shared" si="25"/>
        <v>105</v>
      </c>
      <c r="G65" s="94"/>
      <c r="H65" s="94">
        <f t="shared" si="26"/>
        <v>100.625</v>
      </c>
      <c r="I65" s="94"/>
      <c r="J65" s="94">
        <f t="shared" si="27"/>
        <v>98.76543209876543</v>
      </c>
      <c r="K65" s="94"/>
      <c r="L65" s="94">
        <f t="shared" si="28"/>
        <v>105</v>
      </c>
      <c r="M65" s="94"/>
      <c r="N65" s="94">
        <f t="shared" si="29"/>
        <v>102.97067968879101</v>
      </c>
      <c r="Q65" s="157"/>
      <c r="R65" s="158">
        <f>[1]O!C64</f>
        <v>2</v>
      </c>
      <c r="S65" s="161">
        <f t="shared" ref="S65:S82" si="39">S63</f>
        <v>100</v>
      </c>
      <c r="T65" s="161">
        <f t="shared" si="36"/>
        <v>105</v>
      </c>
      <c r="U65" s="163">
        <f t="shared" si="37"/>
        <v>100.625</v>
      </c>
      <c r="V65" s="161">
        <f t="shared" si="38"/>
        <v>98.76543209876543</v>
      </c>
      <c r="W65" s="161">
        <f t="shared" si="34"/>
        <v>105</v>
      </c>
      <c r="X65" s="162">
        <f>$X$62*$Y$63^Z65</f>
        <v>102.97067968879101</v>
      </c>
      <c r="Z65" s="8">
        <v>3</v>
      </c>
      <c r="AA65" s="79">
        <f t="shared" si="23"/>
        <v>99.792099792099805</v>
      </c>
      <c r="AB65" s="79">
        <f t="shared" si="19"/>
        <v>102.23123732251523</v>
      </c>
      <c r="AC65" s="79">
        <f t="shared" si="19"/>
        <v>100.20828099294114</v>
      </c>
      <c r="AD65" s="79">
        <f t="shared" si="19"/>
        <v>98.765432098765444</v>
      </c>
      <c r="AE65" s="79">
        <f t="shared" si="20"/>
        <v>103.49075975359344</v>
      </c>
      <c r="AF65" s="79">
        <f t="shared" si="20"/>
        <v>100.87325473154702</v>
      </c>
    </row>
    <row r="66" spans="1:32" x14ac:dyDescent="0.25">
      <c r="A66" s="88"/>
      <c r="B66" s="89" t="str">
        <f t="shared" si="30"/>
        <v>Q3</v>
      </c>
      <c r="C66" s="89"/>
      <c r="D66" s="94">
        <f t="shared" si="24"/>
        <v>100</v>
      </c>
      <c r="E66" s="94"/>
      <c r="F66" s="94">
        <f t="shared" si="25"/>
        <v>105</v>
      </c>
      <c r="G66" s="94"/>
      <c r="H66" s="94">
        <f t="shared" si="26"/>
        <v>100.3125</v>
      </c>
      <c r="I66" s="94"/>
      <c r="J66" s="94">
        <f t="shared" si="27"/>
        <v>103.7037037037037</v>
      </c>
      <c r="K66" s="94"/>
      <c r="L66" s="94">
        <f t="shared" si="28"/>
        <v>105</v>
      </c>
      <c r="M66" s="94"/>
      <c r="N66" s="94">
        <f t="shared" si="29"/>
        <v>103.98038934012055</v>
      </c>
      <c r="Q66" s="157"/>
      <c r="R66" s="158">
        <f>[1]O!C65</f>
        <v>3</v>
      </c>
      <c r="S66" s="161">
        <f t="shared" si="39"/>
        <v>100</v>
      </c>
      <c r="T66" s="161">
        <f t="shared" si="36"/>
        <v>105</v>
      </c>
      <c r="U66" s="163">
        <f t="shared" si="37"/>
        <v>100.3125</v>
      </c>
      <c r="V66" s="161">
        <f t="shared" si="38"/>
        <v>103.7037037037037</v>
      </c>
      <c r="W66" s="161">
        <f t="shared" si="34"/>
        <v>105</v>
      </c>
      <c r="X66" s="162">
        <f>$X$62*$Y$63^Z66</f>
        <v>103.98038934012055</v>
      </c>
      <c r="Z66" s="8">
        <v>4</v>
      </c>
      <c r="AA66" s="79">
        <f t="shared" si="23"/>
        <v>99.792099792099805</v>
      </c>
      <c r="AB66" s="79">
        <f t="shared" si="19"/>
        <v>102.23123732251523</v>
      </c>
      <c r="AC66" s="79">
        <f t="shared" si="19"/>
        <v>99.897075151348162</v>
      </c>
      <c r="AD66" s="79">
        <f t="shared" si="19"/>
        <v>103.70370370370372</v>
      </c>
      <c r="AE66" s="79">
        <f t="shared" si="20"/>
        <v>103.49075975359344</v>
      </c>
      <c r="AF66" s="79">
        <f t="shared" si="20"/>
        <v>101.86239745811052</v>
      </c>
    </row>
    <row r="67" spans="1:32" x14ac:dyDescent="0.25">
      <c r="A67" s="88"/>
      <c r="B67" s="89" t="str">
        <f t="shared" si="30"/>
        <v>Q4</v>
      </c>
      <c r="C67" s="89"/>
      <c r="D67" s="94">
        <f t="shared" si="24"/>
        <v>100</v>
      </c>
      <c r="E67" s="94"/>
      <c r="F67" s="94">
        <f t="shared" si="25"/>
        <v>105</v>
      </c>
      <c r="G67" s="94"/>
      <c r="H67" s="94">
        <f t="shared" si="26"/>
        <v>100.15625</v>
      </c>
      <c r="I67" s="94"/>
      <c r="J67" s="94">
        <f t="shared" si="27"/>
        <v>98.76543209876543</v>
      </c>
      <c r="K67" s="94"/>
      <c r="L67" s="94">
        <f t="shared" si="28"/>
        <v>105</v>
      </c>
      <c r="M67" s="94"/>
      <c r="N67" s="94">
        <f t="shared" si="29"/>
        <v>105</v>
      </c>
      <c r="Q67" s="157"/>
      <c r="R67" s="158">
        <f>[1]O!C66</f>
        <v>4</v>
      </c>
      <c r="S67" s="161">
        <f t="shared" si="39"/>
        <v>100</v>
      </c>
      <c r="T67" s="161">
        <f t="shared" si="36"/>
        <v>105</v>
      </c>
      <c r="U67" s="163">
        <f t="shared" si="37"/>
        <v>100.15625</v>
      </c>
      <c r="V67" s="161">
        <f t="shared" si="38"/>
        <v>98.76543209876543</v>
      </c>
      <c r="W67" s="161">
        <f t="shared" si="34"/>
        <v>105</v>
      </c>
      <c r="X67" s="162">
        <f>$X$62*$Y$63^Z67</f>
        <v>105</v>
      </c>
      <c r="Z67" s="8">
        <v>5</v>
      </c>
      <c r="AA67" s="79">
        <f t="shared" si="23"/>
        <v>99.792099792099805</v>
      </c>
      <c r="AB67" s="79">
        <f t="shared" si="19"/>
        <v>102.23123732251523</v>
      </c>
      <c r="AC67" s="79">
        <f t="shared" si="19"/>
        <v>99.741472230551665</v>
      </c>
      <c r="AD67" s="79">
        <f t="shared" si="19"/>
        <v>98.765432098765444</v>
      </c>
      <c r="AE67" s="79">
        <f t="shared" si="20"/>
        <v>103.49075975359344</v>
      </c>
      <c r="AF67" s="79">
        <f t="shared" si="20"/>
        <v>102.8612395181209</v>
      </c>
    </row>
    <row r="68" spans="1:32" x14ac:dyDescent="0.25">
      <c r="A68" s="88">
        <f>1+A64</f>
        <v>2012</v>
      </c>
      <c r="B68" s="89" t="str">
        <f t="shared" si="30"/>
        <v>Q1</v>
      </c>
      <c r="C68" s="89"/>
      <c r="D68" s="94">
        <f t="shared" si="24"/>
        <v>100</v>
      </c>
      <c r="E68" s="94"/>
      <c r="F68" s="94">
        <f t="shared" si="25"/>
        <v>105</v>
      </c>
      <c r="G68" s="94"/>
      <c r="H68" s="94">
        <f t="shared" si="26"/>
        <v>100.078125</v>
      </c>
      <c r="I68" s="94"/>
      <c r="J68" s="94">
        <f t="shared" si="27"/>
        <v>98.76543209876543</v>
      </c>
      <c r="K68" s="94"/>
      <c r="L68" s="94">
        <f t="shared" si="28"/>
        <v>105</v>
      </c>
      <c r="M68" s="94"/>
      <c r="N68" s="94">
        <f t="shared" si="29"/>
        <v>105</v>
      </c>
      <c r="Q68" s="157">
        <f t="shared" ref="Q68" si="40">1+Q64</f>
        <v>2012</v>
      </c>
      <c r="R68" s="158">
        <f>[1]O!C67</f>
        <v>1</v>
      </c>
      <c r="S68" s="161">
        <f t="shared" si="39"/>
        <v>100</v>
      </c>
      <c r="T68" s="161">
        <f t="shared" si="36"/>
        <v>105</v>
      </c>
      <c r="U68" s="163">
        <f t="shared" si="37"/>
        <v>100.078125</v>
      </c>
      <c r="V68" s="161">
        <f t="shared" si="38"/>
        <v>98.76543209876543</v>
      </c>
      <c r="W68" s="161">
        <f t="shared" si="34"/>
        <v>105</v>
      </c>
      <c r="X68" s="162">
        <f>X67</f>
        <v>105</v>
      </c>
      <c r="Y68" s="165">
        <v>0.05</v>
      </c>
      <c r="AA68" s="79">
        <f t="shared" si="23"/>
        <v>99.792099792099805</v>
      </c>
      <c r="AB68" s="79">
        <f t="shared" si="19"/>
        <v>102.23123732251523</v>
      </c>
      <c r="AC68" s="79">
        <f t="shared" si="19"/>
        <v>99.663670770153416</v>
      </c>
      <c r="AD68" s="79">
        <f t="shared" si="19"/>
        <v>98.765432098765444</v>
      </c>
      <c r="AE68" s="79">
        <f t="shared" si="20"/>
        <v>103.49075975359344</v>
      </c>
      <c r="AF68" s="79">
        <f t="shared" si="20"/>
        <v>102.8612395181209</v>
      </c>
    </row>
    <row r="69" spans="1:32" x14ac:dyDescent="0.25">
      <c r="A69" s="88"/>
      <c r="B69" s="89" t="str">
        <f t="shared" si="30"/>
        <v>Q2</v>
      </c>
      <c r="C69" s="89"/>
      <c r="D69" s="94">
        <f t="shared" si="24"/>
        <v>100</v>
      </c>
      <c r="E69" s="94"/>
      <c r="F69" s="94">
        <f t="shared" si="25"/>
        <v>105</v>
      </c>
      <c r="G69" s="94"/>
      <c r="H69" s="94">
        <f t="shared" si="26"/>
        <v>100.0390625</v>
      </c>
      <c r="I69" s="94"/>
      <c r="J69" s="94">
        <f t="shared" si="27"/>
        <v>98.76543209876543</v>
      </c>
      <c r="K69" s="94"/>
      <c r="L69" s="94">
        <f t="shared" si="28"/>
        <v>100</v>
      </c>
      <c r="M69" s="94"/>
      <c r="N69" s="94">
        <f t="shared" si="29"/>
        <v>105</v>
      </c>
      <c r="Q69" s="157"/>
      <c r="R69" s="158">
        <f>[1]O!C68</f>
        <v>2</v>
      </c>
      <c r="S69" s="161">
        <f t="shared" si="39"/>
        <v>100</v>
      </c>
      <c r="T69" s="161">
        <f t="shared" si="36"/>
        <v>105</v>
      </c>
      <c r="U69" s="163">
        <f t="shared" si="37"/>
        <v>100.0390625</v>
      </c>
      <c r="V69" s="161">
        <f t="shared" si="38"/>
        <v>98.76543209876543</v>
      </c>
      <c r="W69" s="161">
        <f>W61</f>
        <v>100</v>
      </c>
      <c r="X69" s="162">
        <f>X68</f>
        <v>105</v>
      </c>
      <c r="AA69" s="79">
        <f t="shared" si="23"/>
        <v>99.792099792099805</v>
      </c>
      <c r="AB69" s="79">
        <f t="shared" si="19"/>
        <v>102.23123732251523</v>
      </c>
      <c r="AC69" s="79">
        <f t="shared" si="19"/>
        <v>99.624770039954285</v>
      </c>
      <c r="AD69" s="79">
        <f t="shared" si="19"/>
        <v>98.765432098765444</v>
      </c>
      <c r="AE69" s="79">
        <f t="shared" si="20"/>
        <v>98.562628336755651</v>
      </c>
      <c r="AF69" s="79">
        <f t="shared" si="20"/>
        <v>102.8612395181209</v>
      </c>
    </row>
    <row r="70" spans="1:32" x14ac:dyDescent="0.25">
      <c r="A70" s="88"/>
      <c r="B70" s="89" t="str">
        <f t="shared" si="30"/>
        <v>Q3</v>
      </c>
      <c r="C70" s="89"/>
      <c r="D70" s="94">
        <f t="shared" si="24"/>
        <v>100</v>
      </c>
      <c r="E70" s="94"/>
      <c r="F70" s="94">
        <f t="shared" si="25"/>
        <v>105</v>
      </c>
      <c r="G70" s="94"/>
      <c r="H70" s="94">
        <f t="shared" si="26"/>
        <v>100.01953125</v>
      </c>
      <c r="I70" s="94"/>
      <c r="J70" s="94">
        <f t="shared" si="27"/>
        <v>103.7037037037037</v>
      </c>
      <c r="K70" s="94"/>
      <c r="L70" s="94">
        <f t="shared" si="28"/>
        <v>100</v>
      </c>
      <c r="M70" s="94"/>
      <c r="N70" s="94">
        <f t="shared" si="29"/>
        <v>105</v>
      </c>
      <c r="Q70" s="157"/>
      <c r="R70" s="158">
        <f>[1]O!C69</f>
        <v>3</v>
      </c>
      <c r="S70" s="161">
        <f t="shared" si="39"/>
        <v>100</v>
      </c>
      <c r="T70" s="161">
        <f t="shared" si="36"/>
        <v>105</v>
      </c>
      <c r="U70" s="163">
        <f t="shared" si="37"/>
        <v>100.01953125</v>
      </c>
      <c r="V70" s="161">
        <f t="shared" si="38"/>
        <v>103.7037037037037</v>
      </c>
      <c r="W70" s="161">
        <f>W69</f>
        <v>100</v>
      </c>
      <c r="X70" s="162">
        <f t="shared" ref="X70:X82" si="41">X69</f>
        <v>105</v>
      </c>
      <c r="AA70" s="79">
        <f t="shared" si="23"/>
        <v>99.792099792099805</v>
      </c>
      <c r="AB70" s="79">
        <f t="shared" si="19"/>
        <v>102.23123732251523</v>
      </c>
      <c r="AC70" s="79">
        <f t="shared" si="19"/>
        <v>99.605319674854726</v>
      </c>
      <c r="AD70" s="79">
        <f t="shared" si="19"/>
        <v>103.70370370370372</v>
      </c>
      <c r="AE70" s="79">
        <f t="shared" si="20"/>
        <v>98.562628336755651</v>
      </c>
      <c r="AF70" s="79">
        <f t="shared" si="20"/>
        <v>102.8612395181209</v>
      </c>
    </row>
    <row r="71" spans="1:32" x14ac:dyDescent="0.25">
      <c r="A71" s="88"/>
      <c r="B71" s="89" t="str">
        <f t="shared" si="30"/>
        <v>Q4</v>
      </c>
      <c r="C71" s="89"/>
      <c r="D71" s="94">
        <f t="shared" si="24"/>
        <v>100</v>
      </c>
      <c r="E71" s="94"/>
      <c r="F71" s="94">
        <f t="shared" si="25"/>
        <v>105</v>
      </c>
      <c r="G71" s="94"/>
      <c r="H71" s="94">
        <f t="shared" si="26"/>
        <v>100</v>
      </c>
      <c r="I71" s="94"/>
      <c r="J71" s="94">
        <f t="shared" si="27"/>
        <v>98.76543209876543</v>
      </c>
      <c r="K71" s="94"/>
      <c r="L71" s="94">
        <f t="shared" si="28"/>
        <v>100</v>
      </c>
      <c r="M71" s="94"/>
      <c r="N71" s="94">
        <f t="shared" si="29"/>
        <v>105</v>
      </c>
      <c r="Q71" s="157"/>
      <c r="R71" s="158">
        <f>[1]O!C70</f>
        <v>4</v>
      </c>
      <c r="S71" s="161">
        <f t="shared" si="39"/>
        <v>100</v>
      </c>
      <c r="T71" s="161">
        <f t="shared" si="36"/>
        <v>105</v>
      </c>
      <c r="U71" s="163">
        <v>100</v>
      </c>
      <c r="V71" s="161">
        <f t="shared" si="38"/>
        <v>98.76543209876543</v>
      </c>
      <c r="W71" s="161">
        <f t="shared" ref="W71:W82" si="42">W70</f>
        <v>100</v>
      </c>
      <c r="X71" s="162">
        <f t="shared" si="41"/>
        <v>105</v>
      </c>
      <c r="AA71" s="79">
        <f t="shared" si="23"/>
        <v>99.792099792099805</v>
      </c>
      <c r="AB71" s="79">
        <f t="shared" si="19"/>
        <v>102.23123732251523</v>
      </c>
      <c r="AC71" s="79">
        <f t="shared" si="19"/>
        <v>99.585869309755168</v>
      </c>
      <c r="AD71" s="79">
        <f t="shared" si="19"/>
        <v>98.765432098765444</v>
      </c>
      <c r="AE71" s="79">
        <f t="shared" si="20"/>
        <v>98.562628336755651</v>
      </c>
      <c r="AF71" s="79">
        <f t="shared" si="20"/>
        <v>102.8612395181209</v>
      </c>
    </row>
    <row r="72" spans="1:32" x14ac:dyDescent="0.25">
      <c r="A72" s="88">
        <f>1+A68</f>
        <v>2013</v>
      </c>
      <c r="B72" s="89" t="str">
        <f t="shared" si="30"/>
        <v>Q1</v>
      </c>
      <c r="C72" s="89"/>
      <c r="D72" s="94">
        <f t="shared" si="24"/>
        <v>100</v>
      </c>
      <c r="E72" s="94"/>
      <c r="F72" s="94">
        <f t="shared" si="25"/>
        <v>105</v>
      </c>
      <c r="G72" s="94"/>
      <c r="H72" s="94">
        <f t="shared" si="26"/>
        <v>100</v>
      </c>
      <c r="I72" s="94"/>
      <c r="J72" s="94">
        <f t="shared" si="27"/>
        <v>98.76543209876543</v>
      </c>
      <c r="K72" s="94"/>
      <c r="L72" s="94">
        <f t="shared" si="28"/>
        <v>100</v>
      </c>
      <c r="M72" s="94"/>
      <c r="N72" s="94">
        <f t="shared" si="29"/>
        <v>105</v>
      </c>
      <c r="Q72" s="157">
        <f t="shared" ref="Q72" si="43">1+Q68</f>
        <v>2013</v>
      </c>
      <c r="R72" s="158">
        <f>[1]O!C71</f>
        <v>1</v>
      </c>
      <c r="S72" s="161">
        <f t="shared" si="39"/>
        <v>100</v>
      </c>
      <c r="T72" s="161">
        <f t="shared" si="36"/>
        <v>105</v>
      </c>
      <c r="U72" s="163">
        <f>U71</f>
        <v>100</v>
      </c>
      <c r="V72" s="161">
        <f t="shared" si="38"/>
        <v>98.76543209876543</v>
      </c>
      <c r="W72" s="161">
        <f t="shared" si="42"/>
        <v>100</v>
      </c>
      <c r="X72" s="162">
        <f t="shared" si="41"/>
        <v>105</v>
      </c>
      <c r="AA72" s="79">
        <f t="shared" si="23"/>
        <v>99.792099792099805</v>
      </c>
      <c r="AB72" s="79">
        <f t="shared" si="19"/>
        <v>102.23123732251523</v>
      </c>
      <c r="AC72" s="79">
        <f t="shared" si="19"/>
        <v>99.585869309755168</v>
      </c>
      <c r="AD72" s="79">
        <f t="shared" si="19"/>
        <v>98.765432098765444</v>
      </c>
      <c r="AE72" s="79">
        <f t="shared" si="20"/>
        <v>98.562628336755651</v>
      </c>
      <c r="AF72" s="79">
        <f t="shared" si="20"/>
        <v>102.8612395181209</v>
      </c>
    </row>
    <row r="73" spans="1:32" x14ac:dyDescent="0.25">
      <c r="A73" s="88"/>
      <c r="B73" s="89" t="str">
        <f t="shared" si="30"/>
        <v>Q2</v>
      </c>
      <c r="C73" s="89"/>
      <c r="D73" s="94">
        <f t="shared" si="24"/>
        <v>100</v>
      </c>
      <c r="E73" s="94"/>
      <c r="F73" s="94">
        <f t="shared" si="25"/>
        <v>105</v>
      </c>
      <c r="G73" s="94"/>
      <c r="H73" s="94">
        <f t="shared" si="26"/>
        <v>100</v>
      </c>
      <c r="I73" s="94"/>
      <c r="J73" s="94">
        <f t="shared" si="27"/>
        <v>98.76543209876543</v>
      </c>
      <c r="K73" s="94"/>
      <c r="L73" s="94">
        <f t="shared" si="28"/>
        <v>100</v>
      </c>
      <c r="M73" s="94"/>
      <c r="N73" s="94">
        <f t="shared" si="29"/>
        <v>105</v>
      </c>
      <c r="Q73" s="157"/>
      <c r="R73" s="158">
        <f>[1]O!C72</f>
        <v>2</v>
      </c>
      <c r="S73" s="161">
        <f t="shared" si="39"/>
        <v>100</v>
      </c>
      <c r="T73" s="161">
        <f t="shared" si="36"/>
        <v>105</v>
      </c>
      <c r="U73" s="163">
        <f>U72</f>
        <v>100</v>
      </c>
      <c r="V73" s="161">
        <f t="shared" si="38"/>
        <v>98.76543209876543</v>
      </c>
      <c r="W73" s="161">
        <f t="shared" si="42"/>
        <v>100</v>
      </c>
      <c r="X73" s="162">
        <f t="shared" si="41"/>
        <v>105</v>
      </c>
      <c r="AA73" s="79">
        <f t="shared" si="23"/>
        <v>99.792099792099805</v>
      </c>
      <c r="AB73" s="79">
        <f t="shared" si="19"/>
        <v>102.23123732251523</v>
      </c>
      <c r="AC73" s="79">
        <f t="shared" si="19"/>
        <v>99.585869309755168</v>
      </c>
      <c r="AD73" s="79">
        <f t="shared" si="19"/>
        <v>98.765432098765444</v>
      </c>
      <c r="AE73" s="79">
        <f t="shared" si="20"/>
        <v>98.562628336755651</v>
      </c>
      <c r="AF73" s="79">
        <f t="shared" si="20"/>
        <v>102.8612395181209</v>
      </c>
    </row>
    <row r="74" spans="1:32" x14ac:dyDescent="0.25">
      <c r="A74" s="88"/>
      <c r="B74" s="89" t="str">
        <f t="shared" si="30"/>
        <v>Q3</v>
      </c>
      <c r="C74" s="89"/>
      <c r="D74" s="94">
        <f t="shared" si="24"/>
        <v>100</v>
      </c>
      <c r="E74" s="94"/>
      <c r="F74" s="94">
        <f t="shared" si="25"/>
        <v>105</v>
      </c>
      <c r="G74" s="94"/>
      <c r="H74" s="94">
        <f t="shared" si="26"/>
        <v>100</v>
      </c>
      <c r="I74" s="94"/>
      <c r="J74" s="94">
        <f t="shared" si="27"/>
        <v>103.7037037037037</v>
      </c>
      <c r="K74" s="94"/>
      <c r="L74" s="94">
        <f t="shared" si="28"/>
        <v>100</v>
      </c>
      <c r="M74" s="94"/>
      <c r="N74" s="94">
        <f t="shared" si="29"/>
        <v>105</v>
      </c>
      <c r="Q74" s="157"/>
      <c r="R74" s="158">
        <f>[1]O!C73</f>
        <v>3</v>
      </c>
      <c r="S74" s="161">
        <f t="shared" si="39"/>
        <v>100</v>
      </c>
      <c r="T74" s="161">
        <f t="shared" si="36"/>
        <v>105</v>
      </c>
      <c r="U74" s="161">
        <f>U73</f>
        <v>100</v>
      </c>
      <c r="V74" s="161">
        <f t="shared" si="38"/>
        <v>103.7037037037037</v>
      </c>
      <c r="W74" s="161">
        <f t="shared" si="42"/>
        <v>100</v>
      </c>
      <c r="X74" s="162">
        <f t="shared" si="41"/>
        <v>105</v>
      </c>
      <c r="AA74" s="79">
        <f t="shared" si="23"/>
        <v>99.792099792099805</v>
      </c>
      <c r="AB74" s="79">
        <f t="shared" si="19"/>
        <v>102.23123732251523</v>
      </c>
      <c r="AC74" s="79">
        <f t="shared" si="19"/>
        <v>99.585869309755168</v>
      </c>
      <c r="AD74" s="79">
        <f t="shared" si="19"/>
        <v>103.70370370370372</v>
      </c>
      <c r="AE74" s="79">
        <f t="shared" si="20"/>
        <v>98.562628336755651</v>
      </c>
      <c r="AF74" s="79">
        <f t="shared" si="20"/>
        <v>102.8612395181209</v>
      </c>
    </row>
    <row r="75" spans="1:32" x14ac:dyDescent="0.25">
      <c r="A75" s="90"/>
      <c r="B75" s="91" t="str">
        <f t="shared" si="30"/>
        <v>Q4</v>
      </c>
      <c r="C75" s="91"/>
      <c r="D75" s="94">
        <f t="shared" si="24"/>
        <v>100</v>
      </c>
      <c r="E75" s="94"/>
      <c r="F75" s="94">
        <f t="shared" si="25"/>
        <v>105</v>
      </c>
      <c r="G75" s="94"/>
      <c r="H75" s="94">
        <f t="shared" si="26"/>
        <v>100</v>
      </c>
      <c r="I75" s="94"/>
      <c r="J75" s="94">
        <f t="shared" si="27"/>
        <v>98.76543209876543</v>
      </c>
      <c r="K75" s="94"/>
      <c r="L75" s="94">
        <f t="shared" si="28"/>
        <v>100</v>
      </c>
      <c r="M75" s="94"/>
      <c r="N75" s="94">
        <f t="shared" si="29"/>
        <v>105</v>
      </c>
      <c r="Q75" s="166"/>
      <c r="R75" s="167">
        <f>[1]O!C74</f>
        <v>4</v>
      </c>
      <c r="S75" s="161">
        <f t="shared" si="39"/>
        <v>100</v>
      </c>
      <c r="T75" s="168">
        <f t="shared" si="36"/>
        <v>105</v>
      </c>
      <c r="U75" s="168">
        <f>U74</f>
        <v>100</v>
      </c>
      <c r="V75" s="168">
        <f t="shared" si="38"/>
        <v>98.76543209876543</v>
      </c>
      <c r="W75" s="168">
        <f t="shared" si="42"/>
        <v>100</v>
      </c>
      <c r="X75" s="169">
        <f t="shared" si="41"/>
        <v>105</v>
      </c>
    </row>
    <row r="76" spans="1:32" x14ac:dyDescent="0.25">
      <c r="Q76" s="151">
        <f t="shared" ref="Q76" si="44">1+Q72</f>
        <v>2014</v>
      </c>
      <c r="R76" s="170">
        <f>[1]O!C75</f>
        <v>1</v>
      </c>
      <c r="S76" s="171">
        <f t="shared" si="39"/>
        <v>100</v>
      </c>
      <c r="T76" s="171">
        <f t="shared" si="36"/>
        <v>105</v>
      </c>
      <c r="U76" s="171">
        <f>U75</f>
        <v>100</v>
      </c>
      <c r="V76" s="171">
        <f t="shared" si="38"/>
        <v>98.76543209876543</v>
      </c>
      <c r="W76" s="171">
        <f t="shared" si="42"/>
        <v>100</v>
      </c>
      <c r="X76" s="171">
        <f t="shared" si="41"/>
        <v>105</v>
      </c>
    </row>
    <row r="77" spans="1:32" x14ac:dyDescent="0.25">
      <c r="A77"/>
      <c r="B77"/>
      <c r="C77"/>
      <c r="D77"/>
      <c r="E77"/>
      <c r="F77"/>
      <c r="G77"/>
      <c r="H77"/>
      <c r="I77"/>
      <c r="J77"/>
      <c r="K77"/>
      <c r="L77"/>
      <c r="M77" s="133"/>
      <c r="N77" s="133"/>
      <c r="Q77" s="151"/>
      <c r="R77" s="49">
        <f>[1]O!C76</f>
        <v>2</v>
      </c>
      <c r="S77" s="172">
        <f t="shared" si="39"/>
        <v>100</v>
      </c>
      <c r="T77" s="172">
        <f t="shared" si="36"/>
        <v>105</v>
      </c>
      <c r="U77" s="172">
        <f t="shared" si="36"/>
        <v>100</v>
      </c>
      <c r="V77" s="172">
        <f t="shared" si="38"/>
        <v>98.76543209876543</v>
      </c>
      <c r="W77" s="172">
        <f t="shared" si="42"/>
        <v>100</v>
      </c>
      <c r="X77" s="172">
        <f t="shared" si="41"/>
        <v>105</v>
      </c>
    </row>
    <row r="78" spans="1:32" x14ac:dyDescent="0.25">
      <c r="A78"/>
      <c r="B78"/>
      <c r="C78"/>
      <c r="D78"/>
      <c r="E78"/>
      <c r="F78"/>
      <c r="G78"/>
      <c r="H78"/>
      <c r="I78"/>
      <c r="J78"/>
      <c r="K78"/>
      <c r="L78"/>
      <c r="M78" s="10"/>
      <c r="N78" s="10"/>
      <c r="O78" s="133"/>
      <c r="P78" s="133"/>
      <c r="Q78" s="151"/>
      <c r="R78" s="49">
        <f>[1]O!C77</f>
        <v>3</v>
      </c>
      <c r="S78" s="172">
        <f t="shared" si="39"/>
        <v>100</v>
      </c>
      <c r="T78" s="172">
        <f t="shared" si="36"/>
        <v>105</v>
      </c>
      <c r="U78" s="172">
        <f t="shared" si="36"/>
        <v>100</v>
      </c>
      <c r="V78" s="172">
        <f t="shared" si="38"/>
        <v>103.7037037037037</v>
      </c>
      <c r="W78" s="172">
        <f t="shared" si="42"/>
        <v>100</v>
      </c>
      <c r="X78" s="172">
        <f t="shared" si="41"/>
        <v>105</v>
      </c>
    </row>
    <row r="79" spans="1:32" x14ac:dyDescent="0.25">
      <c r="A79"/>
      <c r="B79"/>
      <c r="C79"/>
      <c r="D79"/>
      <c r="E79"/>
      <c r="F79"/>
      <c r="G79"/>
      <c r="H79"/>
      <c r="I79"/>
      <c r="J79"/>
      <c r="K79"/>
      <c r="L79"/>
      <c r="M79" s="10"/>
      <c r="N79" s="10"/>
      <c r="O79" s="10"/>
      <c r="P79" s="10"/>
      <c r="Q79" s="151"/>
      <c r="R79" s="49">
        <f>[1]O!C78</f>
        <v>4</v>
      </c>
      <c r="S79" s="172">
        <f t="shared" si="39"/>
        <v>100</v>
      </c>
      <c r="T79" s="172">
        <f t="shared" si="36"/>
        <v>105</v>
      </c>
      <c r="U79" s="172">
        <f t="shared" si="36"/>
        <v>100</v>
      </c>
      <c r="V79" s="172">
        <f t="shared" si="38"/>
        <v>98.76543209876543</v>
      </c>
      <c r="W79" s="172">
        <f t="shared" si="42"/>
        <v>100</v>
      </c>
      <c r="X79" s="172">
        <f t="shared" si="41"/>
        <v>105</v>
      </c>
    </row>
    <row r="80" spans="1:32" x14ac:dyDescent="0.25">
      <c r="A80"/>
      <c r="B80"/>
      <c r="C80"/>
      <c r="D80"/>
      <c r="E80"/>
      <c r="F80"/>
      <c r="G80"/>
      <c r="H80"/>
      <c r="I80"/>
      <c r="J80"/>
      <c r="K80"/>
      <c r="L80"/>
      <c r="M80" s="10"/>
      <c r="N80" s="10"/>
      <c r="O80" s="10"/>
      <c r="P80" s="10"/>
      <c r="Q80" s="151">
        <f t="shared" ref="Q80" si="45">1+Q76</f>
        <v>2015</v>
      </c>
      <c r="R80" s="49">
        <f>[1]O!C79</f>
        <v>1</v>
      </c>
      <c r="S80" s="172">
        <f t="shared" si="39"/>
        <v>100</v>
      </c>
      <c r="T80" s="172">
        <f t="shared" ref="T80:U82" si="46">T79</f>
        <v>105</v>
      </c>
      <c r="U80" s="172">
        <f t="shared" si="46"/>
        <v>100</v>
      </c>
      <c r="V80" s="172">
        <f t="shared" si="38"/>
        <v>98.76543209876543</v>
      </c>
      <c r="W80" s="172">
        <f t="shared" si="42"/>
        <v>100</v>
      </c>
      <c r="X80" s="172">
        <f t="shared" si="41"/>
        <v>105</v>
      </c>
    </row>
    <row r="81" spans="1:24" x14ac:dyDescent="0.25">
      <c r="A81"/>
      <c r="B81"/>
      <c r="C81"/>
      <c r="D81"/>
      <c r="E81"/>
      <c r="F81"/>
      <c r="G81"/>
      <c r="H81"/>
      <c r="I81"/>
      <c r="J81"/>
      <c r="K81"/>
      <c r="L81"/>
      <c r="M81" s="10"/>
      <c r="N81" s="10"/>
      <c r="O81" s="10"/>
      <c r="P81" s="10"/>
      <c r="Q81" s="151"/>
      <c r="R81" s="49">
        <f>[1]O!C80</f>
        <v>2</v>
      </c>
      <c r="S81" s="172">
        <f t="shared" si="39"/>
        <v>100</v>
      </c>
      <c r="T81" s="172">
        <f t="shared" si="46"/>
        <v>105</v>
      </c>
      <c r="U81" s="172">
        <f t="shared" si="46"/>
        <v>100</v>
      </c>
      <c r="V81" s="172">
        <f t="shared" si="38"/>
        <v>98.76543209876543</v>
      </c>
      <c r="W81" s="172">
        <f t="shared" si="42"/>
        <v>100</v>
      </c>
      <c r="X81" s="172">
        <f t="shared" si="41"/>
        <v>105</v>
      </c>
    </row>
    <row r="82" spans="1:24" x14ac:dyDescent="0.25">
      <c r="A82"/>
      <c r="B82"/>
      <c r="C82"/>
      <c r="D82"/>
      <c r="E82"/>
      <c r="F82"/>
      <c r="G82"/>
      <c r="H82"/>
      <c r="I82"/>
      <c r="J82"/>
      <c r="K82"/>
      <c r="L82"/>
      <c r="O82" s="10"/>
      <c r="P82" s="10"/>
      <c r="Q82" s="151"/>
      <c r="R82" s="49">
        <f>[1]O!C81</f>
        <v>3</v>
      </c>
      <c r="S82" s="172">
        <f t="shared" si="39"/>
        <v>100</v>
      </c>
      <c r="T82" s="172">
        <f t="shared" si="46"/>
        <v>105</v>
      </c>
      <c r="U82" s="172">
        <f t="shared" si="46"/>
        <v>100</v>
      </c>
      <c r="V82" s="172">
        <f t="shared" si="38"/>
        <v>103.7037037037037</v>
      </c>
      <c r="W82" s="172">
        <f t="shared" si="42"/>
        <v>100</v>
      </c>
      <c r="X82" s="172">
        <f t="shared" si="41"/>
        <v>105</v>
      </c>
    </row>
    <row r="83" spans="1:24" x14ac:dyDescent="0.25">
      <c r="A83"/>
      <c r="B83"/>
      <c r="C83"/>
      <c r="D83"/>
      <c r="E83"/>
      <c r="F83"/>
      <c r="G83"/>
      <c r="H83"/>
      <c r="I83"/>
      <c r="J83"/>
      <c r="K83"/>
      <c r="L83"/>
      <c r="Q83" s="151"/>
      <c r="R83" s="49">
        <f>[1]O!C82</f>
        <v>4</v>
      </c>
    </row>
    <row r="84" spans="1:24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24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24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24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24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24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24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24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24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24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24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24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24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5">
      <c r="A101"/>
      <c r="B101"/>
      <c r="C101"/>
      <c r="D101"/>
      <c r="E101"/>
      <c r="F101"/>
      <c r="G101"/>
      <c r="H101"/>
      <c r="I101"/>
      <c r="J101"/>
      <c r="K101"/>
      <c r="L101"/>
    </row>
  </sheetData>
  <mergeCells count="6">
    <mergeCell ref="N22:N23"/>
    <mergeCell ref="D22:D23"/>
    <mergeCell ref="F22:F23"/>
    <mergeCell ref="H22:H23"/>
    <mergeCell ref="J22:J23"/>
    <mergeCell ref="L22:L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82"/>
  <sheetViews>
    <sheetView zoomScaleNormal="100" zoomScalePageLayoutView="130" workbookViewId="0"/>
  </sheetViews>
  <sheetFormatPr defaultColWidth="8.85546875" defaultRowHeight="15" x14ac:dyDescent="0.25"/>
  <cols>
    <col min="1" max="1" width="0.7109375" style="8" customWidth="1"/>
    <col min="2" max="2" width="7.7109375" style="8" customWidth="1"/>
    <col min="3" max="3" width="7" style="8" customWidth="1"/>
    <col min="4" max="4" width="2.28515625" style="8" customWidth="1"/>
    <col min="5" max="5" width="7.7109375" style="8" customWidth="1"/>
    <col min="6" max="6" width="7" style="8" customWidth="1"/>
    <col min="7" max="7" width="2.28515625" style="8" customWidth="1"/>
    <col min="8" max="8" width="7.7109375" style="8" customWidth="1"/>
    <col min="9" max="9" width="7.140625" style="8" customWidth="1"/>
    <col min="10" max="10" width="2.28515625" style="8" customWidth="1"/>
    <col min="11" max="11" width="7.7109375" style="8" customWidth="1"/>
    <col min="12" max="12" width="7.140625" style="8" customWidth="1"/>
    <col min="13" max="13" width="2.28515625" style="8" customWidth="1"/>
    <col min="14" max="14" width="7.7109375" style="8" customWidth="1"/>
    <col min="15" max="15" width="7.140625" style="8" customWidth="1"/>
    <col min="16" max="16384" width="8.85546875" style="8"/>
  </cols>
  <sheetData>
    <row r="1" spans="1:25" ht="15.75" x14ac:dyDescent="0.25">
      <c r="A1" s="75" t="s">
        <v>627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25" ht="13.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T2" s="8" t="s">
        <v>482</v>
      </c>
      <c r="U2" s="8" t="s">
        <v>483</v>
      </c>
      <c r="V2" s="8" t="s">
        <v>484</v>
      </c>
      <c r="W2" s="8" t="s">
        <v>485</v>
      </c>
      <c r="X2" s="8" t="s">
        <v>486</v>
      </c>
    </row>
    <row r="3" spans="1:25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R3" s="8">
        <f>[1]O!B3</f>
        <v>1994</v>
      </c>
      <c r="S3" s="8">
        <f>[1]O!C3</f>
        <v>1</v>
      </c>
      <c r="T3" s="77">
        <f>[1]O!AR3</f>
        <v>76.420521775170101</v>
      </c>
      <c r="U3" s="77">
        <f>[1]S!AR3</f>
        <v>0.93314910506884097</v>
      </c>
      <c r="V3" s="78">
        <f>[1]Irr!AR3</f>
        <v>1.0000522523258637</v>
      </c>
      <c r="W3" s="77">
        <f>[1]SA!AR3</f>
        <v>81.895295575011403</v>
      </c>
      <c r="X3" s="77">
        <f>[1]TC!AR3</f>
        <v>81.891016578927804</v>
      </c>
      <c r="Y3" s="79">
        <f>AVERAGE(T3:T6)</f>
        <v>82.323251236591645</v>
      </c>
    </row>
    <row r="4" spans="1:25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S4" s="8">
        <f>[1]O!C4</f>
        <v>2</v>
      </c>
      <c r="T4" s="77">
        <f>[1]O!AR4</f>
        <v>78.494361119967195</v>
      </c>
      <c r="U4" s="77">
        <f>[1]S!AR4</f>
        <v>0.95255374018567873</v>
      </c>
      <c r="V4" s="78">
        <f>[1]Irr!AR4</f>
        <v>1.0004128816958162</v>
      </c>
      <c r="W4" s="77">
        <f>[1]SA!AR4</f>
        <v>82.404128826019303</v>
      </c>
      <c r="X4" s="77">
        <f>[1]TC!AR4</f>
        <v>82.370119711308305</v>
      </c>
    </row>
    <row r="5" spans="1:25" x14ac:dyDescent="0.2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S5" s="8">
        <f>[1]O!C5</f>
        <v>3</v>
      </c>
      <c r="T5" s="77">
        <f>[1]O!AR5</f>
        <v>86.872060069342197</v>
      </c>
      <c r="U5" s="77">
        <f>[1]S!AR5</f>
        <v>1.0510153188743674</v>
      </c>
      <c r="V5" s="78">
        <f>[1]Irr!AR5</f>
        <v>0.99955583545807114</v>
      </c>
      <c r="W5" s="77">
        <f>[1]SA!AR5</f>
        <v>82.655370011525406</v>
      </c>
      <c r="X5" s="77">
        <f>[1]TC!AR5</f>
        <v>82.692098909758798</v>
      </c>
    </row>
    <row r="6" spans="1:25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S6" s="8">
        <f>[1]O!C6</f>
        <v>4</v>
      </c>
      <c r="T6" s="77">
        <f>[1]O!AR6</f>
        <v>87.5060619818871</v>
      </c>
      <c r="U6" s="77">
        <f>[1]S!AR6</f>
        <v>1.0549614014922137</v>
      </c>
      <c r="V6" s="78">
        <f>[1]Irr!AR6</f>
        <v>1.0002831709939575</v>
      </c>
      <c r="W6" s="77">
        <f>[1]SA!AR6</f>
        <v>82.947169306964398</v>
      </c>
      <c r="X6" s="77">
        <f>[1]TC!AR6</f>
        <v>82.923687723889003</v>
      </c>
    </row>
    <row r="7" spans="1:25" x14ac:dyDescent="0.2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R7" s="8">
        <f>[1]O!B7</f>
        <v>1995</v>
      </c>
      <c r="S7" s="8">
        <f>[1]O!C7</f>
        <v>1</v>
      </c>
      <c r="T7" s="77">
        <f>[1]O!AR7</f>
        <v>78.045201372931899</v>
      </c>
      <c r="U7" s="77">
        <f>[1]S!AR7</f>
        <v>0.93942685968096529</v>
      </c>
      <c r="V7" s="78">
        <f>[1]Irr!AR7</f>
        <v>1.000446524156281</v>
      </c>
      <c r="W7" s="77">
        <f>[1]SA!AR7</f>
        <v>83.077464273734407</v>
      </c>
      <c r="X7" s="77">
        <f>[1]TC!AR7</f>
        <v>83.040384736002906</v>
      </c>
      <c r="Y7" s="79">
        <f t="shared" ref="Y7" si="0">AVERAGE(T7:T10)</f>
        <v>83.670956651362559</v>
      </c>
    </row>
    <row r="8" spans="1:25" x14ac:dyDescent="0.2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S8" s="8">
        <f>[1]O!C8</f>
        <v>2</v>
      </c>
      <c r="T8" s="77">
        <f>[1]O!AR8</f>
        <v>79.246378144293701</v>
      </c>
      <c r="U8" s="77">
        <f>[1]S!AR8</f>
        <v>0.95289293886282966</v>
      </c>
      <c r="V8" s="78">
        <f>[1]Irr!AR8</f>
        <v>0.99910268869136853</v>
      </c>
      <c r="W8" s="77">
        <f>[1]SA!AR8</f>
        <v>83.163989271308196</v>
      </c>
      <c r="X8" s="77">
        <f>[1]TC!AR8</f>
        <v>83.238680280439397</v>
      </c>
    </row>
    <row r="9" spans="1:25" x14ac:dyDescent="0.25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S9" s="8">
        <f>[1]O!C9</f>
        <v>3</v>
      </c>
      <c r="T9" s="77">
        <f>[1]O!AR9</f>
        <v>87.542370667408406</v>
      </c>
      <c r="U9" s="77">
        <f>[1]S!AR9</f>
        <v>1.0442911563988413</v>
      </c>
      <c r="V9" s="78">
        <f>[1]Irr!AR9</f>
        <v>1.0000446987047455</v>
      </c>
      <c r="W9" s="77">
        <f>[1]SA!AR9</f>
        <v>83.829466649216499</v>
      </c>
      <c r="X9" s="77">
        <f>[1]TC!AR9</f>
        <v>83.825719748119397</v>
      </c>
    </row>
    <row r="10" spans="1:25" x14ac:dyDescent="0.25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S10" s="8">
        <f>[1]O!C10</f>
        <v>4</v>
      </c>
      <c r="T10" s="77">
        <f>[1]O!AR10</f>
        <v>89.849876420816202</v>
      </c>
      <c r="U10" s="77">
        <f>[1]S!AR10</f>
        <v>1.0539138772586105</v>
      </c>
      <c r="V10" s="78">
        <f>[1]Irr!AR10</f>
        <v>1.0075648373198618</v>
      </c>
      <c r="W10" s="77">
        <f>[1]SA!AR10</f>
        <v>85.2535281673388</v>
      </c>
      <c r="X10" s="77">
        <f>[1]TC!AR10</f>
        <v>84.613441249214802</v>
      </c>
    </row>
    <row r="11" spans="1:25" x14ac:dyDescent="0.25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R11" s="8">
        <f>[1]O!B11</f>
        <v>1996</v>
      </c>
      <c r="S11" s="8">
        <f>[1]O!C11</f>
        <v>1</v>
      </c>
      <c r="T11" s="77">
        <f>[1]O!AR11</f>
        <v>80.967313625210494</v>
      </c>
      <c r="U11" s="77">
        <f>[1]S!AR11</f>
        <v>0.94859318688752492</v>
      </c>
      <c r="V11" s="78">
        <f>[1]Irr!AR11</f>
        <v>0.99908078405307565</v>
      </c>
      <c r="W11" s="77">
        <f>[1]SA!AR11</f>
        <v>85.355149862372798</v>
      </c>
      <c r="X11" s="77">
        <f>[1]TC!AR11</f>
        <v>85.433681865147705</v>
      </c>
      <c r="Y11" s="79">
        <f t="shared" ref="Y11" si="1">AVERAGE(T11:T14)</f>
        <v>87.358240679298845</v>
      </c>
    </row>
    <row r="12" spans="1:25" x14ac:dyDescent="0.25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S12" s="8">
        <f>[1]O!C12</f>
        <v>2</v>
      </c>
      <c r="T12" s="77">
        <f>[1]O!AR12</f>
        <v>82.463984340086697</v>
      </c>
      <c r="U12" s="77">
        <f>[1]S!AR12</f>
        <v>0.95381476519098174</v>
      </c>
      <c r="V12" s="78">
        <f>[1]Irr!AR12</f>
        <v>1.0000169161270942</v>
      </c>
      <c r="W12" s="77">
        <f>[1]SA!AR12</f>
        <v>86.457022211828502</v>
      </c>
      <c r="X12" s="77">
        <f>[1]TC!AR12</f>
        <v>86.455559718592298</v>
      </c>
    </row>
    <row r="13" spans="1:25" x14ac:dyDescent="0.25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S13" s="8">
        <f>[1]O!C13</f>
        <v>3</v>
      </c>
      <c r="T13" s="77">
        <f>[1]O!AR13</f>
        <v>92.122727511337601</v>
      </c>
      <c r="U13" s="77">
        <f>[1]S!AR13</f>
        <v>1.0512532913413346</v>
      </c>
      <c r="V13" s="78">
        <f>[1]Irr!AR13</f>
        <v>1.0003942205294221</v>
      </c>
      <c r="W13" s="77">
        <f>[1]SA!AR13</f>
        <v>87.631333257272999</v>
      </c>
      <c r="X13" s="77">
        <f>[1]TC!AR13</f>
        <v>87.596800800085902</v>
      </c>
    </row>
    <row r="14" spans="1:25" x14ac:dyDescent="0.25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S14" s="8">
        <f>[1]O!C14</f>
        <v>4</v>
      </c>
      <c r="T14" s="77">
        <f>[1]O!AR14</f>
        <v>93.878937240560603</v>
      </c>
      <c r="U14" s="77">
        <f>[1]S!AR14</f>
        <v>1.0595221157346639</v>
      </c>
      <c r="V14" s="78">
        <f>[1]Irr!AR14</f>
        <v>0.99989216479985366</v>
      </c>
      <c r="W14" s="77">
        <f>[1]SA!AR14</f>
        <v>88.604981289574795</v>
      </c>
      <c r="X14" s="77">
        <f>[1]TC!AR14</f>
        <v>88.614537055914099</v>
      </c>
    </row>
    <row r="15" spans="1:25" x14ac:dyDescent="0.25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R15" s="8">
        <f>[1]O!B15</f>
        <v>1997</v>
      </c>
      <c r="S15" s="8">
        <f>[1]O!C15</f>
        <v>1</v>
      </c>
      <c r="T15" s="77">
        <f>[1]O!AR15</f>
        <v>84.4204035649731</v>
      </c>
      <c r="U15" s="77">
        <f>[1]S!AR15</f>
        <v>0.9426128332311372</v>
      </c>
      <c r="V15" s="78">
        <f>[1]Irr!AR15</f>
        <v>0.99963750568546605</v>
      </c>
      <c r="W15" s="77">
        <f>[1]SA!AR15</f>
        <v>89.559998112472599</v>
      </c>
      <c r="X15" s="77">
        <f>[1]TC!AR15</f>
        <v>89.592474875239901</v>
      </c>
      <c r="Y15" s="79">
        <f t="shared" ref="Y15" si="2">AVERAGE(T15:T18)</f>
        <v>90.614158186096546</v>
      </c>
    </row>
    <row r="16" spans="1:25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S16" s="8">
        <f>[1]O!C16</f>
        <v>2</v>
      </c>
      <c r="T16" s="77">
        <f>[1]O!AR16</f>
        <v>85.698104808257298</v>
      </c>
      <c r="U16" s="77">
        <f>[1]S!AR16</f>
        <v>0.94643553088493049</v>
      </c>
      <c r="V16" s="78">
        <f>[1]Irr!AR16</f>
        <v>1.0002362244250793</v>
      </c>
      <c r="W16" s="77">
        <f>[1]SA!AR16</f>
        <v>90.548275092893405</v>
      </c>
      <c r="X16" s="77">
        <f>[1]TC!AR16</f>
        <v>90.526890430247306</v>
      </c>
    </row>
    <row r="17" spans="1:25" x14ac:dyDescent="0.25">
      <c r="B17" s="121" t="s">
        <v>529</v>
      </c>
      <c r="C17" s="122" t="s">
        <v>481</v>
      </c>
      <c r="D17" s="122"/>
      <c r="E17" s="121" t="s">
        <v>529</v>
      </c>
      <c r="F17" s="122" t="s">
        <v>481</v>
      </c>
      <c r="G17" s="122"/>
      <c r="H17" s="121" t="s">
        <v>529</v>
      </c>
      <c r="I17" s="122" t="s">
        <v>481</v>
      </c>
      <c r="J17" s="122"/>
      <c r="K17" s="121" t="s">
        <v>529</v>
      </c>
      <c r="L17" s="122" t="s">
        <v>481</v>
      </c>
      <c r="M17" s="122"/>
      <c r="N17" s="121" t="s">
        <v>529</v>
      </c>
      <c r="O17" s="122" t="s">
        <v>481</v>
      </c>
      <c r="S17" s="8">
        <f>[1]O!C17</f>
        <v>3</v>
      </c>
      <c r="T17" s="77">
        <f>[1]O!AR17</f>
        <v>95.822064610356094</v>
      </c>
      <c r="U17" s="77">
        <f>[1]S!AR17</f>
        <v>1.0509178996499291</v>
      </c>
      <c r="V17" s="78">
        <f>[1]Irr!AR17</f>
        <v>1.0006771570084221</v>
      </c>
      <c r="W17" s="77">
        <f>[1]SA!AR17</f>
        <v>91.179401019123702</v>
      </c>
      <c r="X17" s="77">
        <f>[1]TC!AR17</f>
        <v>91.117700029957106</v>
      </c>
    </row>
    <row r="18" spans="1:25" x14ac:dyDescent="0.25">
      <c r="B18" s="120" t="s">
        <v>547</v>
      </c>
      <c r="C18" s="123">
        <f>+T3</f>
        <v>76.420521775170101</v>
      </c>
      <c r="D18" s="123"/>
      <c r="E18" s="120" t="s">
        <v>563</v>
      </c>
      <c r="F18" s="123">
        <f>+T19</f>
        <v>86.434367064498304</v>
      </c>
      <c r="G18" s="123"/>
      <c r="H18" s="120" t="s">
        <v>579</v>
      </c>
      <c r="I18" s="123">
        <f>+T35</f>
        <v>91.432975618241002</v>
      </c>
      <c r="J18" s="123"/>
      <c r="K18" s="120" t="s">
        <v>594</v>
      </c>
      <c r="L18" s="123">
        <f>+T51</f>
        <v>93.366462721856095</v>
      </c>
      <c r="M18" s="123"/>
      <c r="N18" s="120" t="s">
        <v>610</v>
      </c>
      <c r="O18" s="123">
        <f>+T67</f>
        <v>97.372846027164002</v>
      </c>
      <c r="S18" s="8">
        <f>[1]O!C18</f>
        <v>4</v>
      </c>
      <c r="T18" s="77">
        <f>[1]O!AR18</f>
        <v>96.516059760799706</v>
      </c>
      <c r="U18" s="77">
        <f>[1]S!AR18</f>
        <v>1.0575715036231566</v>
      </c>
      <c r="V18" s="78">
        <f>[1]Irr!AR18</f>
        <v>0.99784955541853182</v>
      </c>
      <c r="W18" s="77">
        <f>[1]SA!AR18</f>
        <v>91.261970873972402</v>
      </c>
      <c r="X18" s="77">
        <f>[1]TC!AR18</f>
        <v>91.4586476271907</v>
      </c>
    </row>
    <row r="19" spans="1:25" x14ac:dyDescent="0.25">
      <c r="B19" s="120" t="s">
        <v>548</v>
      </c>
      <c r="C19" s="123">
        <f t="shared" ref="C19:C33" si="3">+T4</f>
        <v>78.494361119967195</v>
      </c>
      <c r="D19" s="123"/>
      <c r="E19" s="120" t="s">
        <v>564</v>
      </c>
      <c r="F19" s="123">
        <f t="shared" ref="F19:F33" si="4">+T20</f>
        <v>87.889700767308099</v>
      </c>
      <c r="G19" s="123"/>
      <c r="H19" s="120" t="s">
        <v>580</v>
      </c>
      <c r="I19" s="123">
        <f t="shared" ref="I19:I33" si="5">+T36</f>
        <v>91.543330652986896</v>
      </c>
      <c r="J19" s="123"/>
      <c r="K19" s="120" t="s">
        <v>595</v>
      </c>
      <c r="L19" s="123">
        <f t="shared" ref="L19:L33" si="6">+T52</f>
        <v>94.860509435548295</v>
      </c>
      <c r="M19" s="123"/>
      <c r="N19" s="120" t="s">
        <v>611</v>
      </c>
      <c r="O19" s="123">
        <f t="shared" ref="O19:O33" si="7">+T68</f>
        <v>102.643599007156</v>
      </c>
      <c r="R19" s="8">
        <f>[1]O!B19</f>
        <v>1998</v>
      </c>
      <c r="S19" s="8">
        <f>[1]O!C19</f>
        <v>1</v>
      </c>
      <c r="T19" s="77">
        <f>[1]O!AR19</f>
        <v>86.434367064498304</v>
      </c>
      <c r="U19" s="77">
        <f>[1]S!AR19</f>
        <v>0.93488156680685208</v>
      </c>
      <c r="V19" s="78">
        <f>[1]Irr!AR19</f>
        <v>1.0081528735259899</v>
      </c>
      <c r="W19" s="77">
        <f>[1]SA!AR19</f>
        <v>92.454884269159805</v>
      </c>
      <c r="X19" s="77">
        <f>[1]TC!AR19</f>
        <v>91.707207008993706</v>
      </c>
      <c r="Y19" s="79">
        <f t="shared" ref="Y19" si="8">AVERAGE(T19:T22)</f>
        <v>92.510946916814603</v>
      </c>
    </row>
    <row r="20" spans="1:25" x14ac:dyDescent="0.25">
      <c r="B20" s="120" t="s">
        <v>549</v>
      </c>
      <c r="C20" s="123">
        <f t="shared" si="3"/>
        <v>86.872060069342197</v>
      </c>
      <c r="D20" s="123"/>
      <c r="E20" s="120" t="s">
        <v>565</v>
      </c>
      <c r="F20" s="123">
        <f t="shared" si="4"/>
        <v>96.923441974080902</v>
      </c>
      <c r="G20" s="123"/>
      <c r="H20" s="120" t="s">
        <v>581</v>
      </c>
      <c r="I20" s="123">
        <f t="shared" si="5"/>
        <v>103.984289892497</v>
      </c>
      <c r="J20" s="123"/>
      <c r="K20" s="120" t="s">
        <v>596</v>
      </c>
      <c r="L20" s="123">
        <f t="shared" si="6"/>
        <v>107.07362466734099</v>
      </c>
      <c r="M20" s="123"/>
      <c r="N20" s="120" t="s">
        <v>612</v>
      </c>
      <c r="O20" s="123">
        <f t="shared" si="7"/>
        <v>115.66604623568</v>
      </c>
      <c r="S20" s="8">
        <f>[1]O!C20</f>
        <v>2</v>
      </c>
      <c r="T20" s="77">
        <f>[1]O!AR20</f>
        <v>87.889700767308099</v>
      </c>
      <c r="U20" s="77">
        <f>[1]S!AR20</f>
        <v>0.95660226990519992</v>
      </c>
      <c r="V20" s="78">
        <f>[1]Irr!AR20</f>
        <v>0.99974055296638997</v>
      </c>
      <c r="W20" s="77">
        <f>[1]SA!AR20</f>
        <v>91.876951929058293</v>
      </c>
      <c r="X20" s="77">
        <f>[1]TC!AR20</f>
        <v>91.9007953177899</v>
      </c>
    </row>
    <row r="21" spans="1:25" x14ac:dyDescent="0.25">
      <c r="B21" s="120" t="s">
        <v>550</v>
      </c>
      <c r="C21" s="123">
        <f t="shared" si="3"/>
        <v>87.5060619818871</v>
      </c>
      <c r="D21" s="123"/>
      <c r="E21" s="120" t="s">
        <v>566</v>
      </c>
      <c r="F21" s="123">
        <f t="shared" si="4"/>
        <v>98.796277861371095</v>
      </c>
      <c r="G21" s="123"/>
      <c r="H21" s="120" t="s">
        <v>582</v>
      </c>
      <c r="I21" s="123">
        <f t="shared" si="5"/>
        <v>101.32854633981501</v>
      </c>
      <c r="J21" s="123"/>
      <c r="K21" s="120" t="s">
        <v>597</v>
      </c>
      <c r="L21" s="123">
        <f t="shared" si="6"/>
        <v>104.081410821802</v>
      </c>
      <c r="M21" s="123"/>
      <c r="N21" s="120" t="s">
        <v>613</v>
      </c>
      <c r="O21" s="123">
        <f t="shared" si="7"/>
        <v>114.312451568865</v>
      </c>
      <c r="S21" s="8">
        <f>[1]O!C21</f>
        <v>3</v>
      </c>
      <c r="T21" s="77">
        <f>[1]O!AR21</f>
        <v>96.923441974080902</v>
      </c>
      <c r="U21" s="77">
        <f>[1]S!AR21</f>
        <v>1.0506348626217803</v>
      </c>
      <c r="V21" s="78">
        <f>[1]Irr!AR21</f>
        <v>0.99764801054343011</v>
      </c>
      <c r="W21" s="77">
        <f>[1]SA!AR21</f>
        <v>92.252261391950896</v>
      </c>
      <c r="X21" s="77">
        <f>[1]TC!AR21</f>
        <v>92.469749267279198</v>
      </c>
    </row>
    <row r="22" spans="1:25" x14ac:dyDescent="0.25">
      <c r="B22" s="120" t="s">
        <v>551</v>
      </c>
      <c r="C22" s="123">
        <f t="shared" si="3"/>
        <v>78.045201372931899</v>
      </c>
      <c r="D22" s="123"/>
      <c r="E22" s="120" t="s">
        <v>567</v>
      </c>
      <c r="F22" s="123">
        <f t="shared" si="4"/>
        <v>87.896364702387601</v>
      </c>
      <c r="G22" s="123"/>
      <c r="H22" s="120" t="s">
        <v>583</v>
      </c>
      <c r="I22" s="123">
        <f t="shared" si="5"/>
        <v>90.825656907553807</v>
      </c>
      <c r="J22" s="123"/>
      <c r="K22" s="120" t="s">
        <v>598</v>
      </c>
      <c r="L22" s="123">
        <f t="shared" si="6"/>
        <v>93.783144320491402</v>
      </c>
      <c r="M22" s="123"/>
      <c r="N22" s="120" t="s">
        <v>614</v>
      </c>
      <c r="O22" s="123">
        <f t="shared" si="7"/>
        <v>100.32356983552</v>
      </c>
      <c r="S22" s="8">
        <f>[1]O!C22</f>
        <v>4</v>
      </c>
      <c r="T22" s="77">
        <f>[1]O!AR22</f>
        <v>98.796277861371095</v>
      </c>
      <c r="U22" s="77">
        <f>[1]S!AR22</f>
        <v>1.0558354604925604</v>
      </c>
      <c r="V22" s="78">
        <f>[1]Irr!AR22</f>
        <v>1.0017745495005863</v>
      </c>
      <c r="W22" s="77">
        <f>[1]SA!AR22</f>
        <v>93.571661076131505</v>
      </c>
      <c r="X22" s="77">
        <f>[1]TC!AR22</f>
        <v>93.405907669325103</v>
      </c>
    </row>
    <row r="23" spans="1:25" x14ac:dyDescent="0.25">
      <c r="B23" s="120" t="s">
        <v>552</v>
      </c>
      <c r="C23" s="123">
        <f t="shared" si="3"/>
        <v>79.246378144293701</v>
      </c>
      <c r="D23" s="123"/>
      <c r="E23" s="120" t="s">
        <v>568</v>
      </c>
      <c r="F23" s="123">
        <f t="shared" si="4"/>
        <v>90.109884576415695</v>
      </c>
      <c r="G23" s="123"/>
      <c r="H23" s="120" t="s">
        <v>584</v>
      </c>
      <c r="I23" s="123">
        <f t="shared" si="5"/>
        <v>92.511550306174897</v>
      </c>
      <c r="J23" s="123"/>
      <c r="K23" s="120" t="s">
        <v>599</v>
      </c>
      <c r="L23" s="123">
        <f t="shared" si="6"/>
        <v>97.752248700261305</v>
      </c>
      <c r="M23" s="123"/>
      <c r="N23" s="120" t="s">
        <v>615</v>
      </c>
      <c r="O23" s="123">
        <f t="shared" si="7"/>
        <v>105.470183786582</v>
      </c>
      <c r="R23" s="8">
        <f>[1]O!B23</f>
        <v>1999</v>
      </c>
      <c r="S23" s="8">
        <f>[1]O!C23</f>
        <v>1</v>
      </c>
      <c r="T23" s="77">
        <f>[1]O!AR23</f>
        <v>87.896364702387601</v>
      </c>
      <c r="U23" s="77">
        <f>[1]S!AR23</f>
        <v>0.93529226447834257</v>
      </c>
      <c r="V23" s="78">
        <f>[1]Irr!AR23</f>
        <v>0.99945984259984133</v>
      </c>
      <c r="W23" s="77">
        <f>[1]SA!AR23</f>
        <v>93.977431483849202</v>
      </c>
      <c r="X23" s="77">
        <f>[1]TC!AR23</f>
        <v>94.028221523528899</v>
      </c>
      <c r="Y23" s="79">
        <f t="shared" ref="Y23" si="9">AVERAGE(T23:T26)</f>
        <v>94.053514200529392</v>
      </c>
    </row>
    <row r="24" spans="1:25" x14ac:dyDescent="0.25">
      <c r="B24" s="120" t="s">
        <v>553</v>
      </c>
      <c r="C24" s="123">
        <f t="shared" si="3"/>
        <v>87.542370667408406</v>
      </c>
      <c r="D24" s="123"/>
      <c r="E24" s="120" t="s">
        <v>569</v>
      </c>
      <c r="F24" s="123">
        <f t="shared" si="4"/>
        <v>98.748544248261695</v>
      </c>
      <c r="G24" s="123"/>
      <c r="H24" s="120" t="s">
        <v>585</v>
      </c>
      <c r="I24" s="123">
        <f t="shared" si="5"/>
        <v>104.719072487389</v>
      </c>
      <c r="J24" s="123"/>
      <c r="K24" s="120" t="s">
        <v>600</v>
      </c>
      <c r="L24" s="123">
        <f t="shared" si="6"/>
        <v>108.32202944919401</v>
      </c>
      <c r="M24" s="123"/>
      <c r="N24" s="120" t="s">
        <v>616</v>
      </c>
      <c r="O24" s="123">
        <f t="shared" si="7"/>
        <v>116.308472493868</v>
      </c>
      <c r="S24" s="8">
        <f>[1]O!C24</f>
        <v>2</v>
      </c>
      <c r="T24" s="77">
        <f>[1]O!AR24</f>
        <v>90.109884576415695</v>
      </c>
      <c r="U24" s="77">
        <f>[1]S!AR24</f>
        <v>0.95742169198112959</v>
      </c>
      <c r="V24" s="78">
        <f>[1]Irr!AR24</f>
        <v>1.0009369763382101</v>
      </c>
      <c r="W24" s="77">
        <f>[1]SA!AR24</f>
        <v>94.117237295885005</v>
      </c>
      <c r="X24" s="77">
        <f>[1]TC!AR24</f>
        <v>94.029134222016594</v>
      </c>
    </row>
    <row r="25" spans="1:25" x14ac:dyDescent="0.25">
      <c r="B25" s="120" t="s">
        <v>554</v>
      </c>
      <c r="C25" s="123">
        <f t="shared" si="3"/>
        <v>89.849876420816202</v>
      </c>
      <c r="D25" s="123"/>
      <c r="E25" s="120" t="s">
        <v>570</v>
      </c>
      <c r="F25" s="123">
        <f t="shared" si="4"/>
        <v>99.459263275052606</v>
      </c>
      <c r="G25" s="123"/>
      <c r="H25" s="120" t="s">
        <v>586</v>
      </c>
      <c r="I25" s="123">
        <f t="shared" si="5"/>
        <v>101.380134046542</v>
      </c>
      <c r="J25" s="123"/>
      <c r="K25" s="120" t="s">
        <v>601</v>
      </c>
      <c r="L25" s="123">
        <f t="shared" si="6"/>
        <v>108.63451022264501</v>
      </c>
      <c r="M25" s="123"/>
      <c r="N25" s="120" t="s">
        <v>617</v>
      </c>
      <c r="O25" s="123">
        <f t="shared" si="7"/>
        <v>116.826271619846</v>
      </c>
      <c r="S25" s="8">
        <f>[1]O!C25</f>
        <v>3</v>
      </c>
      <c r="T25" s="77">
        <f>[1]O!AR25</f>
        <v>98.748544248261695</v>
      </c>
      <c r="U25" s="77">
        <f>[1]S!AR25</f>
        <v>1.0518535205986328</v>
      </c>
      <c r="V25" s="78">
        <f>[1]Irr!AR25</f>
        <v>0.99920654178047064</v>
      </c>
      <c r="W25" s="77">
        <f>[1]SA!AR25</f>
        <v>93.880509324208703</v>
      </c>
      <c r="X25" s="77">
        <f>[1]TC!AR25</f>
        <v>93.955058737830598</v>
      </c>
    </row>
    <row r="26" spans="1:25" x14ac:dyDescent="0.25">
      <c r="B26" s="120" t="s">
        <v>555</v>
      </c>
      <c r="C26" s="123">
        <f t="shared" si="3"/>
        <v>80.967313625210494</v>
      </c>
      <c r="D26" s="123"/>
      <c r="E26" s="120" t="s">
        <v>571</v>
      </c>
      <c r="F26" s="123">
        <f t="shared" si="4"/>
        <v>90.9794011262764</v>
      </c>
      <c r="G26" s="123"/>
      <c r="H26" s="120" t="s">
        <v>587</v>
      </c>
      <c r="I26" s="123">
        <f t="shared" si="5"/>
        <v>90.876181313716003</v>
      </c>
      <c r="J26" s="123"/>
      <c r="K26" s="120" t="s">
        <v>602</v>
      </c>
      <c r="L26" s="123">
        <f t="shared" si="6"/>
        <v>98.645245349503497</v>
      </c>
      <c r="M26" s="123"/>
      <c r="N26" s="120" t="s">
        <v>618</v>
      </c>
      <c r="O26" s="123">
        <f t="shared" si="7"/>
        <v>105.765595378865</v>
      </c>
      <c r="S26" s="8">
        <f>[1]O!C26</f>
        <v>4</v>
      </c>
      <c r="T26" s="77">
        <f>[1]O!AR26</f>
        <v>99.459263275052606</v>
      </c>
      <c r="U26" s="77">
        <f>[1]S!AR26</f>
        <v>1.0538767259045669</v>
      </c>
      <c r="V26" s="78">
        <f>[1]Irr!AR26</f>
        <v>0.99891865366996191</v>
      </c>
      <c r="W26" s="77">
        <f>[1]SA!AR26</f>
        <v>94.374665300331401</v>
      </c>
      <c r="X26" s="77">
        <f>[1]TC!AR26</f>
        <v>94.476827470990798</v>
      </c>
    </row>
    <row r="27" spans="1:25" x14ac:dyDescent="0.25">
      <c r="B27" s="120" t="s">
        <v>556</v>
      </c>
      <c r="C27" s="123">
        <f t="shared" si="3"/>
        <v>82.463984340086697</v>
      </c>
      <c r="D27" s="123"/>
      <c r="E27" s="120" t="s">
        <v>572</v>
      </c>
      <c r="F27" s="123">
        <f t="shared" si="4"/>
        <v>92.517482240626094</v>
      </c>
      <c r="G27" s="123"/>
      <c r="H27" s="120" t="s">
        <v>588</v>
      </c>
      <c r="I27" s="123">
        <f t="shared" si="5"/>
        <v>92.599705605545196</v>
      </c>
      <c r="J27" s="123"/>
      <c r="K27" s="120" t="s">
        <v>603</v>
      </c>
      <c r="L27" s="123">
        <f t="shared" si="6"/>
        <v>100.022067046711</v>
      </c>
      <c r="M27" s="123"/>
      <c r="N27" s="120" t="s">
        <v>619</v>
      </c>
      <c r="O27" s="123">
        <f t="shared" si="7"/>
        <v>106.60981560326999</v>
      </c>
      <c r="R27" s="8">
        <f>[1]O!B27</f>
        <v>2000</v>
      </c>
      <c r="S27" s="8">
        <f>[1]O!C27</f>
        <v>1</v>
      </c>
      <c r="T27" s="77">
        <f>[1]O!AR27</f>
        <v>90.9794011262764</v>
      </c>
      <c r="U27" s="77">
        <f>[1]S!AR27</f>
        <v>0.95041155613438022</v>
      </c>
      <c r="V27" s="78">
        <f>[1]Irr!AR27</f>
        <v>1.0002698285737315</v>
      </c>
      <c r="W27" s="77">
        <f>[1]SA!AR27</f>
        <v>95.726320391471205</v>
      </c>
      <c r="X27" s="77">
        <f>[1]TC!AR27</f>
        <v>95.700497662681499</v>
      </c>
      <c r="Y27" s="79">
        <f t="shared" ref="Y27" si="10">AVERAGE(T27:T30)</f>
        <v>96.295069708601119</v>
      </c>
    </row>
    <row r="28" spans="1:25" x14ac:dyDescent="0.25">
      <c r="B28" s="120" t="s">
        <v>557</v>
      </c>
      <c r="C28" s="123">
        <f t="shared" si="3"/>
        <v>92.122727511337601</v>
      </c>
      <c r="D28" s="123"/>
      <c r="E28" s="120" t="s">
        <v>573</v>
      </c>
      <c r="F28" s="123">
        <f t="shared" si="4"/>
        <v>101.011494267009</v>
      </c>
      <c r="G28" s="123"/>
      <c r="H28" s="120" t="s">
        <v>589</v>
      </c>
      <c r="I28" s="123">
        <f t="shared" si="5"/>
        <v>105.50820141617299</v>
      </c>
      <c r="J28" s="123"/>
      <c r="K28" s="120" t="s">
        <v>604</v>
      </c>
      <c r="L28" s="123">
        <f t="shared" si="6"/>
        <v>112.524382427001</v>
      </c>
      <c r="M28" s="123"/>
      <c r="N28" s="120" t="s">
        <v>620</v>
      </c>
      <c r="O28" s="123">
        <f t="shared" si="7"/>
        <v>118.389605032033</v>
      </c>
      <c r="S28" s="8">
        <f>[1]O!C28</f>
        <v>2</v>
      </c>
      <c r="T28" s="77">
        <f>[1]O!AR28</f>
        <v>92.517482240626094</v>
      </c>
      <c r="U28" s="77">
        <f>[1]S!AR28</f>
        <v>0.95685786703608544</v>
      </c>
      <c r="V28" s="78">
        <f>[1]Irr!AR28</f>
        <v>1.0019162593934903</v>
      </c>
      <c r="W28" s="77">
        <f>[1]SA!AR28</f>
        <v>96.688845258913503</v>
      </c>
      <c r="X28" s="77">
        <f>[1]TC!AR28</f>
        <v>96.503918718161202</v>
      </c>
    </row>
    <row r="29" spans="1:25" x14ac:dyDescent="0.25">
      <c r="B29" s="120" t="s">
        <v>558</v>
      </c>
      <c r="C29" s="123">
        <f t="shared" si="3"/>
        <v>93.878937240560603</v>
      </c>
      <c r="D29" s="123"/>
      <c r="E29" s="120" t="s">
        <v>574</v>
      </c>
      <c r="F29" s="123">
        <f t="shared" si="4"/>
        <v>100.671901200493</v>
      </c>
      <c r="G29" s="123"/>
      <c r="H29" s="120" t="s">
        <v>590</v>
      </c>
      <c r="I29" s="123">
        <f t="shared" si="5"/>
        <v>103.358144741633</v>
      </c>
      <c r="J29" s="123"/>
      <c r="K29" s="120" t="s">
        <v>605</v>
      </c>
      <c r="L29" s="123">
        <f t="shared" si="6"/>
        <v>111.020309075055</v>
      </c>
      <c r="M29" s="123"/>
      <c r="N29" s="120" t="s">
        <v>621</v>
      </c>
      <c r="O29" s="123">
        <f t="shared" si="7"/>
        <v>120.228023729654</v>
      </c>
      <c r="S29" s="8">
        <f>[1]O!C29</f>
        <v>3</v>
      </c>
      <c r="T29" s="77">
        <f>[1]O!AR29</f>
        <v>101.011494267009</v>
      </c>
      <c r="U29" s="77">
        <f>[1]S!AR29</f>
        <v>1.0482419685665718</v>
      </c>
      <c r="V29" s="78">
        <f>[1]Irr!AR29</f>
        <v>0.99864553736341966</v>
      </c>
      <c r="W29" s="77">
        <f>[1]SA!AR29</f>
        <v>96.362764796698698</v>
      </c>
      <c r="X29" s="77">
        <f>[1]TC!AR29</f>
        <v>96.493461585090003</v>
      </c>
    </row>
    <row r="30" spans="1:25" ht="14.25" customHeight="1" x14ac:dyDescent="0.25">
      <c r="A30" s="88"/>
      <c r="B30" s="120" t="s">
        <v>559</v>
      </c>
      <c r="C30" s="123">
        <f t="shared" si="3"/>
        <v>84.4204035649731</v>
      </c>
      <c r="D30" s="123"/>
      <c r="E30" s="120" t="s">
        <v>575</v>
      </c>
      <c r="F30" s="123">
        <f t="shared" si="4"/>
        <v>90.834755577446103</v>
      </c>
      <c r="G30" s="123"/>
      <c r="H30" s="120" t="s">
        <v>591</v>
      </c>
      <c r="I30" s="123">
        <f t="shared" si="5"/>
        <v>93.963833231408998</v>
      </c>
      <c r="J30" s="123"/>
      <c r="K30" s="120" t="s">
        <v>606</v>
      </c>
      <c r="L30" s="123">
        <f t="shared" si="6"/>
        <v>97.859182221072203</v>
      </c>
      <c r="M30" s="123"/>
      <c r="N30" s="120" t="s">
        <v>622</v>
      </c>
      <c r="O30" s="123">
        <f t="shared" si="7"/>
        <v>105.53026017626701</v>
      </c>
      <c r="S30" s="8">
        <f>[1]O!C30</f>
        <v>4</v>
      </c>
      <c r="T30" s="77">
        <f>[1]O!AR30</f>
        <v>100.671901200493</v>
      </c>
      <c r="U30" s="77">
        <f>[1]S!AR30</f>
        <v>1.0446705641159884</v>
      </c>
      <c r="V30" s="78">
        <f>[1]Irr!AR30</f>
        <v>1.0000240648387111</v>
      </c>
      <c r="W30" s="77">
        <f>[1]SA!AR30</f>
        <v>96.367127263399695</v>
      </c>
      <c r="X30" s="77">
        <f>[1]TC!AR30</f>
        <v>96.364808259831506</v>
      </c>
    </row>
    <row r="31" spans="1:25" ht="14.25" customHeight="1" x14ac:dyDescent="0.25">
      <c r="A31" s="88"/>
      <c r="B31" s="120" t="s">
        <v>560</v>
      </c>
      <c r="C31" s="123">
        <f t="shared" si="3"/>
        <v>85.698104808257298</v>
      </c>
      <c r="D31" s="123"/>
      <c r="E31" s="120" t="s">
        <v>576</v>
      </c>
      <c r="F31" s="123">
        <f t="shared" si="4"/>
        <v>92.375184995674601</v>
      </c>
      <c r="G31" s="123"/>
      <c r="H31" s="120" t="s">
        <v>592</v>
      </c>
      <c r="I31" s="123">
        <f t="shared" si="5"/>
        <v>94.459765403963303</v>
      </c>
      <c r="J31" s="123"/>
      <c r="K31" s="120" t="s">
        <v>607</v>
      </c>
      <c r="L31" s="123">
        <f t="shared" si="6"/>
        <v>102.670438447691</v>
      </c>
      <c r="M31" s="123"/>
      <c r="N31" s="120" t="s">
        <v>623</v>
      </c>
      <c r="O31" s="123">
        <f t="shared" si="7"/>
        <v>108.696622160865</v>
      </c>
      <c r="R31" s="8">
        <f>[1]O!B31</f>
        <v>2001</v>
      </c>
      <c r="S31" s="8">
        <f>[1]O!C31</f>
        <v>1</v>
      </c>
      <c r="T31" s="77">
        <f>[1]O!AR31</f>
        <v>90.834755577446103</v>
      </c>
      <c r="U31" s="77">
        <f>[1]S!AR31</f>
        <v>0.94089289875878479</v>
      </c>
      <c r="V31" s="78">
        <f>[1]Irr!AR31</f>
        <v>0.9998344512158811</v>
      </c>
      <c r="W31" s="77">
        <f>[1]SA!AR31</f>
        <v>96.541015132832101</v>
      </c>
      <c r="X31" s="77">
        <f>[1]TC!AR31</f>
        <v>96.557000026784706</v>
      </c>
      <c r="Y31" s="79">
        <f t="shared" ref="Y31" si="11">AVERAGE(T31:T34)</f>
        <v>96.758153032368938</v>
      </c>
    </row>
    <row r="32" spans="1:25" ht="14.25" customHeight="1" x14ac:dyDescent="0.25">
      <c r="A32" s="88"/>
      <c r="B32" s="120" t="s">
        <v>561</v>
      </c>
      <c r="C32" s="123">
        <f t="shared" si="3"/>
        <v>95.822064610356094</v>
      </c>
      <c r="D32" s="123"/>
      <c r="E32" s="120" t="s">
        <v>577</v>
      </c>
      <c r="F32" s="123">
        <f t="shared" si="4"/>
        <v>101.850001128784</v>
      </c>
      <c r="G32" s="123"/>
      <c r="H32" s="120" t="s">
        <v>593</v>
      </c>
      <c r="I32" s="123">
        <f t="shared" si="5"/>
        <v>106.83958547704199</v>
      </c>
      <c r="J32" s="123"/>
      <c r="K32" s="120" t="s">
        <v>608</v>
      </c>
      <c r="L32" s="123">
        <f t="shared" si="6"/>
        <v>112.855332421542</v>
      </c>
      <c r="M32" s="123"/>
      <c r="N32" s="120" t="s">
        <v>624</v>
      </c>
      <c r="O32" s="123">
        <f t="shared" si="7"/>
        <v>124.98329210008799</v>
      </c>
      <c r="S32" s="8">
        <f>[1]O!C32</f>
        <v>2</v>
      </c>
      <c r="T32" s="77">
        <f>[1]O!AR32</f>
        <v>92.375184995674601</v>
      </c>
      <c r="U32" s="77">
        <f>[1]S!AR32</f>
        <v>0.95473201105207928</v>
      </c>
      <c r="V32" s="78">
        <f>[1]Irr!AR32</f>
        <v>1.0009407675939437</v>
      </c>
      <c r="W32" s="77">
        <f>[1]SA!AR32</f>
        <v>96.755093498834896</v>
      </c>
      <c r="X32" s="77">
        <f>[1]TC!AR32</f>
        <v>96.664154994320299</v>
      </c>
    </row>
    <row r="33" spans="1:25" ht="14.25" customHeight="1" x14ac:dyDescent="0.25">
      <c r="A33" s="88"/>
      <c r="B33" s="124" t="s">
        <v>562</v>
      </c>
      <c r="C33" s="125">
        <f t="shared" si="3"/>
        <v>96.516059760799706</v>
      </c>
      <c r="D33" s="125"/>
      <c r="E33" s="124" t="s">
        <v>578</v>
      </c>
      <c r="F33" s="125">
        <f t="shared" si="4"/>
        <v>101.972670427571</v>
      </c>
      <c r="G33" s="125"/>
      <c r="H33" s="124" t="s">
        <v>550</v>
      </c>
      <c r="I33" s="125">
        <f t="shared" si="5"/>
        <v>105.076543974416</v>
      </c>
      <c r="J33" s="125"/>
      <c r="K33" s="124" t="s">
        <v>609</v>
      </c>
      <c r="L33" s="125">
        <f t="shared" si="6"/>
        <v>113.829221790376</v>
      </c>
      <c r="M33" s="125"/>
      <c r="N33" s="124" t="s">
        <v>625</v>
      </c>
      <c r="O33" s="125">
        <f t="shared" si="7"/>
        <v>123.64769696355199</v>
      </c>
      <c r="S33" s="8">
        <f>[1]O!C33</f>
        <v>3</v>
      </c>
      <c r="T33" s="77">
        <f>[1]O!AR33</f>
        <v>101.850001128784</v>
      </c>
      <c r="U33" s="77">
        <f>[1]S!AR33</f>
        <v>1.0536679882440241</v>
      </c>
      <c r="V33" s="78">
        <f>[1]Irr!AR33</f>
        <v>0.99845015969893292</v>
      </c>
      <c r="W33" s="77">
        <f>[1]SA!AR33</f>
        <v>96.662328423321199</v>
      </c>
      <c r="X33" s="77">
        <f>[1]TC!AR33</f>
        <v>96.8123721393046</v>
      </c>
    </row>
    <row r="34" spans="1:25" ht="14.25" customHeight="1" x14ac:dyDescent="0.25">
      <c r="A34" s="88"/>
      <c r="B34" s="89"/>
      <c r="C34" s="94"/>
      <c r="D34" s="94"/>
      <c r="E34" s="94"/>
      <c r="F34" s="95"/>
      <c r="G34" s="94"/>
      <c r="H34" s="95"/>
      <c r="I34" s="95"/>
      <c r="J34" s="94"/>
      <c r="K34" s="95"/>
      <c r="L34" s="94"/>
      <c r="M34" s="94"/>
      <c r="N34" s="89"/>
      <c r="O34" s="94"/>
      <c r="S34" s="8">
        <f>[1]O!C34</f>
        <v>4</v>
      </c>
      <c r="T34" s="77">
        <f>[1]O!AR34</f>
        <v>101.972670427571</v>
      </c>
      <c r="U34" s="77">
        <f>[1]S!AR34</f>
        <v>1.0495963070978589</v>
      </c>
      <c r="V34" s="78">
        <f>[1]Irr!AR34</f>
        <v>1.0013077722892525</v>
      </c>
      <c r="W34" s="77">
        <f>[1]SA!AR34</f>
        <v>97.154181791593899</v>
      </c>
      <c r="X34" s="77">
        <f>[1]TC!AR34</f>
        <v>97.027292187569799</v>
      </c>
    </row>
    <row r="35" spans="1:25" ht="14.25" customHeight="1" x14ac:dyDescent="0.25">
      <c r="A35" s="88"/>
      <c r="R35" s="8">
        <f>[1]O!B35</f>
        <v>2002</v>
      </c>
      <c r="S35" s="8">
        <f>[1]O!C35</f>
        <v>1</v>
      </c>
      <c r="T35" s="77">
        <f>[1]O!AR35</f>
        <v>91.432975618241002</v>
      </c>
      <c r="U35" s="77">
        <f>[1]S!AR35</f>
        <v>0.94184419949014087</v>
      </c>
      <c r="V35" s="78">
        <f>[1]Irr!AR35</f>
        <v>0.99983136315986942</v>
      </c>
      <c r="W35" s="77">
        <f>[1]SA!AR35</f>
        <v>97.078662976039396</v>
      </c>
      <c r="X35" s="77">
        <f>[1]TC!AR35</f>
        <v>97.095036776233698</v>
      </c>
      <c r="Y35" s="79">
        <f t="shared" ref="Y35" si="12">AVERAGE(T35:T38)</f>
        <v>97.072285625884973</v>
      </c>
    </row>
    <row r="36" spans="1:25" ht="14.25" customHeight="1" x14ac:dyDescent="0.25">
      <c r="A36" s="88"/>
      <c r="S36" s="8">
        <f>[1]O!C36</f>
        <v>2</v>
      </c>
      <c r="T36" s="77">
        <f>[1]O!AR36</f>
        <v>91.543330652986896</v>
      </c>
      <c r="U36" s="77">
        <f>[1]S!AR36</f>
        <v>0.94362994199799166</v>
      </c>
      <c r="V36" s="78">
        <f>[1]Irr!AR36</f>
        <v>0.99883395409428866</v>
      </c>
      <c r="W36" s="77">
        <f>[1]SA!AR36</f>
        <v>97.011896908610098</v>
      </c>
      <c r="X36" s="77">
        <f>[1]TC!AR36</f>
        <v>97.125149291282796</v>
      </c>
    </row>
    <row r="37" spans="1:25" ht="14.25" customHeight="1" x14ac:dyDescent="0.25">
      <c r="A37" s="88"/>
      <c r="S37" s="8">
        <f>[1]O!C37</f>
        <v>3</v>
      </c>
      <c r="T37" s="77">
        <f>[1]O!AR37</f>
        <v>103.984289892497</v>
      </c>
      <c r="U37" s="77">
        <f>[1]S!AR37</f>
        <v>1.0667708513794543</v>
      </c>
      <c r="V37" s="78">
        <f>[1]Irr!AR37</f>
        <v>1.0041709219333772</v>
      </c>
      <c r="W37" s="77">
        <f>[1]SA!AR37</f>
        <v>97.475751008788507</v>
      </c>
      <c r="X37" s="77">
        <f>[1]TC!AR37</f>
        <v>97.070875963141702</v>
      </c>
    </row>
    <row r="38" spans="1:25" ht="14.25" customHeight="1" x14ac:dyDescent="0.25">
      <c r="A38" s="88"/>
      <c r="S38" s="8">
        <f>[1]O!C38</f>
        <v>4</v>
      </c>
      <c r="T38" s="77">
        <f>[1]O!AR38</f>
        <v>101.32854633981501</v>
      </c>
      <c r="U38" s="77">
        <f>[1]S!AR38</f>
        <v>1.0472139581339448</v>
      </c>
      <c r="V38" s="78">
        <f>[1]Irr!AR38</f>
        <v>0.99678739770919078</v>
      </c>
      <c r="W38" s="77">
        <f>[1]SA!AR38</f>
        <v>96.760118171433405</v>
      </c>
      <c r="X38" s="77">
        <f>[1]TC!AR38</f>
        <v>97.071971810445007</v>
      </c>
    </row>
    <row r="39" spans="1:25" ht="14.25" customHeight="1" x14ac:dyDescent="0.25">
      <c r="A39" s="88"/>
      <c r="R39" s="8">
        <f>[1]O!B39</f>
        <v>2003</v>
      </c>
      <c r="S39" s="8">
        <f>[1]O!C39</f>
        <v>1</v>
      </c>
      <c r="T39" s="77">
        <f>[1]O!AR39</f>
        <v>90.825656907553807</v>
      </c>
      <c r="U39" s="77">
        <f>[1]S!AR39</f>
        <v>0.93210148239110968</v>
      </c>
      <c r="V39" s="78">
        <f>[1]Irr!AR39</f>
        <v>1.0025317292011959</v>
      </c>
      <c r="W39" s="77">
        <f>[1]SA!AR39</f>
        <v>97.441811458726306</v>
      </c>
      <c r="X39" s="77">
        <f>[1]TC!AR39</f>
        <v>97.195738170169093</v>
      </c>
      <c r="Y39" s="79">
        <f>AVERAGE(T39:T42)</f>
        <v>97.359103436914921</v>
      </c>
    </row>
    <row r="40" spans="1:25" ht="14.25" customHeight="1" x14ac:dyDescent="0.25">
      <c r="A40" s="88"/>
      <c r="S40" s="8">
        <f>[1]O!C40</f>
        <v>2</v>
      </c>
      <c r="T40" s="77">
        <f>[1]O!AR40</f>
        <v>92.511550306174897</v>
      </c>
      <c r="U40" s="77">
        <f>[1]S!AR40</f>
        <v>0.95091350514371487</v>
      </c>
      <c r="V40" s="78">
        <f>[1]Irr!AR40</f>
        <v>0.99775390851368995</v>
      </c>
      <c r="W40" s="77">
        <f>[1]SA!AR40</f>
        <v>97.287029583403907</v>
      </c>
      <c r="X40" s="77">
        <f>[1]TC!AR40</f>
        <v>97.506037063115201</v>
      </c>
    </row>
    <row r="41" spans="1:25" ht="14.25" customHeight="1" x14ac:dyDescent="0.25">
      <c r="A41" s="88"/>
      <c r="S41" s="8">
        <f>[1]O!C41</f>
        <v>3</v>
      </c>
      <c r="T41" s="77">
        <f>[1]O!AR41</f>
        <v>104.719072487389</v>
      </c>
      <c r="U41" s="77">
        <f>[1]S!AR41</f>
        <v>1.0701956006546476</v>
      </c>
      <c r="V41" s="78">
        <f>[1]Irr!AR41</f>
        <v>1.0043091339659755</v>
      </c>
      <c r="W41" s="77">
        <f>[1]SA!AR41</f>
        <v>97.850404564671607</v>
      </c>
      <c r="X41" s="77">
        <f>[1]TC!AR41</f>
        <v>97.430563215396006</v>
      </c>
    </row>
    <row r="42" spans="1:25" ht="14.25" customHeight="1" x14ac:dyDescent="0.25">
      <c r="A42" s="88"/>
      <c r="S42" s="8">
        <f>[1]O!C42</f>
        <v>4</v>
      </c>
      <c r="T42" s="77">
        <f>[1]O!AR42</f>
        <v>101.380134046542</v>
      </c>
      <c r="U42" s="77">
        <f>[1]S!AR42</f>
        <v>1.0467775517938693</v>
      </c>
      <c r="V42" s="78">
        <f>[1]Irr!AR42</f>
        <v>1.0005268613737868</v>
      </c>
      <c r="W42" s="77">
        <f>[1]SA!AR42</f>
        <v>96.849740303282402</v>
      </c>
      <c r="X42" s="77">
        <f>[1]TC!AR42</f>
        <v>96.798740785731198</v>
      </c>
    </row>
    <row r="43" spans="1:25" ht="14.25" customHeight="1" x14ac:dyDescent="0.25">
      <c r="A43" s="88"/>
      <c r="R43" s="8">
        <f>[1]O!B43</f>
        <v>2004</v>
      </c>
      <c r="S43" s="8">
        <f>[1]O!C43</f>
        <v>1</v>
      </c>
      <c r="T43" s="77">
        <f>[1]O!AR43</f>
        <v>90.876181313716003</v>
      </c>
      <c r="U43" s="77">
        <f>[1]S!AR43</f>
        <v>0.94542944011060925</v>
      </c>
      <c r="V43" s="78">
        <f>[1]Irr!AR43</f>
        <v>0.99697807144221284</v>
      </c>
      <c r="W43" s="77">
        <f>[1]SA!AR43</f>
        <v>96.121590314644806</v>
      </c>
      <c r="X43" s="77">
        <f>[1]TC!AR43</f>
        <v>96.412943341468704</v>
      </c>
      <c r="Y43" s="79">
        <f t="shared" ref="Y43" si="13">AVERAGE(T43:T46)</f>
        <v>98.085558269266798</v>
      </c>
    </row>
    <row r="44" spans="1:25" ht="14.25" customHeight="1" x14ac:dyDescent="0.25">
      <c r="A44" s="88"/>
      <c r="S44" s="8">
        <f>[1]O!C44</f>
        <v>2</v>
      </c>
      <c r="T44" s="77">
        <f>[1]O!AR44</f>
        <v>92.599705605545196</v>
      </c>
      <c r="U44" s="77">
        <f>[1]S!AR44</f>
        <v>0.95113018739245647</v>
      </c>
      <c r="V44" s="78">
        <f>[1]Irr!AR44</f>
        <v>1.0009654217437278</v>
      </c>
      <c r="W44" s="77">
        <f>[1]SA!AR44</f>
        <v>97.357550872619498</v>
      </c>
      <c r="X44" s="77">
        <f>[1]TC!AR44</f>
        <v>97.263650429620398</v>
      </c>
    </row>
    <row r="45" spans="1:25" ht="14.25" customHeight="1" x14ac:dyDescent="0.25">
      <c r="A45" s="88"/>
      <c r="S45" s="8">
        <f>[1]O!C45</f>
        <v>3</v>
      </c>
      <c r="T45" s="77">
        <f>[1]O!AR45</f>
        <v>105.50820141617299</v>
      </c>
      <c r="U45" s="77">
        <f>[1]S!AR45</f>
        <v>1.0712455233474507</v>
      </c>
      <c r="V45" s="78">
        <f>[1]Irr!AR45</f>
        <v>1.0021785184161143</v>
      </c>
      <c r="W45" s="77">
        <f>[1]SA!AR45</f>
        <v>98.4911480297054</v>
      </c>
      <c r="X45" s="77">
        <f>[1]TC!AR45</f>
        <v>98.277049667124203</v>
      </c>
    </row>
    <row r="46" spans="1:25" ht="14.25" customHeight="1" x14ac:dyDescent="0.25">
      <c r="A46" s="88"/>
      <c r="S46" s="8">
        <f>[1]O!C46</f>
        <v>4</v>
      </c>
      <c r="T46" s="77">
        <f>[1]O!AR46</f>
        <v>103.358144741633</v>
      </c>
      <c r="U46" s="77">
        <f>[1]S!AR46</f>
        <v>1.0468264988004923</v>
      </c>
      <c r="V46" s="78">
        <f>[1]Irr!AR46</f>
        <v>0.99629523751474436</v>
      </c>
      <c r="W46" s="77">
        <f>[1]SA!AR46</f>
        <v>98.734742443056305</v>
      </c>
      <c r="X46" s="77">
        <f>[1]TC!AR46</f>
        <v>99.101891412579505</v>
      </c>
    </row>
    <row r="47" spans="1:25" ht="14.25" customHeight="1" x14ac:dyDescent="0.25">
      <c r="A47" s="88"/>
      <c r="R47" s="8">
        <f>[1]O!B47</f>
        <v>2005</v>
      </c>
      <c r="S47" s="8">
        <f>[1]O!C47</f>
        <v>1</v>
      </c>
      <c r="T47" s="77">
        <f>[1]O!AR47</f>
        <v>93.963833231408998</v>
      </c>
      <c r="U47" s="77">
        <f>[1]S!AR47</f>
        <v>0.93760831126208632</v>
      </c>
      <c r="V47" s="78">
        <f>[1]Irr!AR47</f>
        <v>1.0033014206980548</v>
      </c>
      <c r="W47" s="77">
        <f>[1]SA!AR47</f>
        <v>100.216510564979</v>
      </c>
      <c r="X47" s="77">
        <f>[1]TC!AR47</f>
        <v>99.886742406138097</v>
      </c>
      <c r="Y47" s="79">
        <f t="shared" ref="Y47" si="14">AVERAGE(T47:T50)</f>
        <v>100.08493202170756</v>
      </c>
    </row>
    <row r="48" spans="1:25" ht="14.25" customHeight="1" x14ac:dyDescent="0.25">
      <c r="A48" s="88"/>
      <c r="S48" s="8">
        <f>[1]O!C48</f>
        <v>2</v>
      </c>
      <c r="T48" s="77">
        <f>[1]O!AR48</f>
        <v>94.459765403963303</v>
      </c>
      <c r="U48" s="77">
        <f>[1]S!AR48</f>
        <v>0.94398963457754848</v>
      </c>
      <c r="V48" s="78">
        <f>[1]Irr!AR48</f>
        <v>0.99964954412584905</v>
      </c>
      <c r="W48" s="77">
        <f>[1]SA!AR48</f>
        <v>100.06440954855999</v>
      </c>
      <c r="X48" s="77">
        <f>[1]TC!AR48</f>
        <v>100.099490002831</v>
      </c>
    </row>
    <row r="49" spans="1:25" x14ac:dyDescent="0.25">
      <c r="A49" s="88"/>
      <c r="S49" s="8">
        <f>[1]O!C49</f>
        <v>3</v>
      </c>
      <c r="T49" s="77">
        <f>[1]O!AR49</f>
        <v>106.83958547704199</v>
      </c>
      <c r="U49" s="77">
        <f>[1]S!AR49</f>
        <v>1.0694918185929274</v>
      </c>
      <c r="V49" s="78">
        <f>[1]Irr!AR49</f>
        <v>0.99706583515580538</v>
      </c>
      <c r="W49" s="77">
        <f>[1]SA!AR49</f>
        <v>99.897524805383796</v>
      </c>
      <c r="X49" s="77">
        <f>[1]TC!AR49</f>
        <v>100.191503191736</v>
      </c>
    </row>
    <row r="50" spans="1:25" x14ac:dyDescent="0.25">
      <c r="A50" s="88"/>
      <c r="S50" s="8">
        <f>[1]O!C50</f>
        <v>4</v>
      </c>
      <c r="T50" s="77">
        <f>[1]O!AR50</f>
        <v>105.076543974416</v>
      </c>
      <c r="U50" s="77">
        <f>[1]S!AR50</f>
        <v>1.0418350446737139</v>
      </c>
      <c r="V50" s="78">
        <f>[1]Irr!AR50</f>
        <v>1.0033773283815406</v>
      </c>
      <c r="W50" s="77">
        <f>[1]SA!AR50</f>
        <v>100.857179369815</v>
      </c>
      <c r="X50" s="77">
        <f>[1]TC!AR50</f>
        <v>100.51769809519099</v>
      </c>
    </row>
    <row r="51" spans="1:25" x14ac:dyDescent="0.25">
      <c r="A51" s="88"/>
      <c r="R51" s="8">
        <f>[1]O!B51</f>
        <v>2006</v>
      </c>
      <c r="S51" s="8">
        <f>[1]O!C51</f>
        <v>1</v>
      </c>
      <c r="T51" s="77">
        <f>[1]O!AR51</f>
        <v>93.366462721856095</v>
      </c>
      <c r="U51" s="77">
        <f>[1]S!AR51</f>
        <v>0.93290905826220227</v>
      </c>
      <c r="V51" s="78">
        <f>[1]Irr!AR51</f>
        <v>0.99963384812827227</v>
      </c>
      <c r="W51" s="77">
        <f>[1]SA!AR51</f>
        <v>100.08099063351</v>
      </c>
      <c r="X51" s="77">
        <f>[1]TC!AR51</f>
        <v>100.11764889804699</v>
      </c>
      <c r="Y51" s="79">
        <f t="shared" ref="Y51" si="15">AVERAGE(T51:T54)</f>
        <v>99.845501911636859</v>
      </c>
    </row>
    <row r="52" spans="1:25" x14ac:dyDescent="0.25">
      <c r="A52" s="90"/>
      <c r="S52" s="8">
        <f>[1]O!C52</f>
        <v>2</v>
      </c>
      <c r="T52" s="77">
        <f>[1]O!AR52</f>
        <v>94.860509435548295</v>
      </c>
      <c r="U52" s="77">
        <f>[1]S!AR52</f>
        <v>0.95500373750193202</v>
      </c>
      <c r="V52" s="78">
        <f>[1]Irr!AR52</f>
        <v>0.99770259139849404</v>
      </c>
      <c r="W52" s="77">
        <f>[1]SA!AR52</f>
        <v>99.329987633013204</v>
      </c>
      <c r="X52" s="77">
        <f>[1]TC!AR52</f>
        <v>99.558714680475006</v>
      </c>
    </row>
    <row r="53" spans="1:25" x14ac:dyDescent="0.25">
      <c r="S53" s="8">
        <f>[1]O!C53</f>
        <v>3</v>
      </c>
      <c r="T53" s="77">
        <f>[1]O!AR53</f>
        <v>107.07362466734099</v>
      </c>
      <c r="U53" s="77">
        <f>[1]S!AR53</f>
        <v>1.0611982661842159</v>
      </c>
      <c r="V53" s="78">
        <f>[1]Irr!AR53</f>
        <v>1.0128568006080809</v>
      </c>
      <c r="W53" s="77">
        <f>[1]SA!AR53</f>
        <v>100.89879344822999</v>
      </c>
      <c r="X53" s="77">
        <f>[1]TC!AR53</f>
        <v>99.618024371909399</v>
      </c>
    </row>
    <row r="54" spans="1:25" x14ac:dyDescent="0.25">
      <c r="S54" s="8">
        <f>[1]O!C54</f>
        <v>4</v>
      </c>
      <c r="T54" s="77">
        <f>[1]O!AR54</f>
        <v>104.081410821802</v>
      </c>
      <c r="U54" s="77">
        <f>[1]S!AR54</f>
        <v>1.0425279424937302</v>
      </c>
      <c r="V54" s="78">
        <f>[1]Irr!AR54</f>
        <v>0.99844613959938289</v>
      </c>
      <c r="W54" s="77">
        <f>[1]SA!AR54</f>
        <v>99.835607833051398</v>
      </c>
      <c r="X54" s="77">
        <f>[1]TC!AR54</f>
        <v>99.990979857070201</v>
      </c>
    </row>
    <row r="55" spans="1:25" x14ac:dyDescent="0.25">
      <c r="R55" s="8">
        <f>[1]O!B55</f>
        <v>2007</v>
      </c>
      <c r="S55" s="8">
        <f>[1]O!C55</f>
        <v>1</v>
      </c>
      <c r="T55" s="77">
        <f>[1]O!AR55</f>
        <v>93.783144320491402</v>
      </c>
      <c r="U55" s="77">
        <f>[1]S!AR55</f>
        <v>0.9307374306730023</v>
      </c>
      <c r="V55" s="78">
        <f>[1]Irr!AR55</f>
        <v>0.99935384900723623</v>
      </c>
      <c r="W55" s="77">
        <f>[1]SA!AR55</f>
        <v>100.76219267627199</v>
      </c>
      <c r="X55" s="77">
        <f>[1]TC!AR55</f>
        <v>100.827342363638</v>
      </c>
      <c r="Y55" s="79">
        <f t="shared" ref="Y55" si="16">AVERAGE(T55:T58)</f>
        <v>102.12298317314793</v>
      </c>
    </row>
    <row r="56" spans="1:25" x14ac:dyDescent="0.25">
      <c r="S56" s="8">
        <f>[1]O!C56</f>
        <v>2</v>
      </c>
      <c r="T56" s="77">
        <f>[1]O!AR56</f>
        <v>97.752248700261305</v>
      </c>
      <c r="U56" s="77">
        <f>[1]S!AR56</f>
        <v>0.95785849409521895</v>
      </c>
      <c r="V56" s="78">
        <f>[1]Irr!AR56</f>
        <v>1.0025597811338742</v>
      </c>
      <c r="W56" s="77">
        <f>[1]SA!AR56</f>
        <v>102.05291209804101</v>
      </c>
      <c r="X56" s="77">
        <f>[1]TC!AR56</f>
        <v>101.792345971251</v>
      </c>
    </row>
    <row r="57" spans="1:25" x14ac:dyDescent="0.25">
      <c r="S57" s="8">
        <f>[1]O!C57</f>
        <v>3</v>
      </c>
      <c r="T57" s="77">
        <f>[1]O!AR57</f>
        <v>108.32202944919401</v>
      </c>
      <c r="U57" s="77">
        <f>[1]S!AR57</f>
        <v>1.059615264139105</v>
      </c>
      <c r="V57" s="78">
        <f>[1]Irr!AR57</f>
        <v>0.99772524894555048</v>
      </c>
      <c r="W57" s="77">
        <f>[1]SA!AR57</f>
        <v>102.227698217618</v>
      </c>
      <c r="X57" s="77">
        <f>[1]TC!AR57</f>
        <v>102.46077096440899</v>
      </c>
    </row>
    <row r="58" spans="1:25" x14ac:dyDescent="0.25">
      <c r="S58" s="8">
        <f>[1]O!C58</f>
        <v>4</v>
      </c>
      <c r="T58" s="77">
        <f>[1]O!AR58</f>
        <v>108.63451022264501</v>
      </c>
      <c r="U58" s="77">
        <f>[1]S!AR58</f>
        <v>1.0510798426810628</v>
      </c>
      <c r="V58" s="78">
        <f>[1]Irr!AR58</f>
        <v>1.0008184958389079</v>
      </c>
      <c r="W58" s="77">
        <f>[1]SA!AR58</f>
        <v>103.355145642926</v>
      </c>
      <c r="X58" s="77">
        <f>[1]TC!AR58</f>
        <v>103.270619070935</v>
      </c>
    </row>
    <row r="59" spans="1:25" x14ac:dyDescent="0.25">
      <c r="R59" s="80">
        <f>[1]O!B59</f>
        <v>2008</v>
      </c>
      <c r="S59" s="80">
        <f>[1]O!C59</f>
        <v>1</v>
      </c>
      <c r="T59" s="81">
        <f>[1]O!AR59</f>
        <v>98.645245349503497</v>
      </c>
      <c r="U59" s="81">
        <f>[1]S!AR59</f>
        <v>0.94551523539285398</v>
      </c>
      <c r="V59" s="82">
        <f>[1]Irr!AR59</f>
        <v>0.99962822740251511</v>
      </c>
      <c r="W59" s="81">
        <f>[1]SA!AR59</f>
        <v>104.329620144637</v>
      </c>
      <c r="X59" s="81">
        <f>[1]TC!AR59</f>
        <v>104.36842146378</v>
      </c>
      <c r="Y59" s="83">
        <f t="shared" ref="Y59" si="17">AVERAGE(T59:T62)</f>
        <v>105.55300097456762</v>
      </c>
    </row>
    <row r="60" spans="1:25" x14ac:dyDescent="0.25">
      <c r="R60" s="80"/>
      <c r="S60" s="80">
        <f>[1]O!C60</f>
        <v>2</v>
      </c>
      <c r="T60" s="81">
        <f>[1]O!AR60</f>
        <v>100.022067046711</v>
      </c>
      <c r="U60" s="81">
        <f>[1]S!AR60</f>
        <v>0.95081030224984142</v>
      </c>
      <c r="V60" s="82">
        <f>[1]Irr!AR60</f>
        <v>1.000625973239347</v>
      </c>
      <c r="W60" s="81">
        <f>[1]SA!AR60</f>
        <v>105.196658902449</v>
      </c>
      <c r="X60" s="81">
        <f>[1]TC!AR60</f>
        <v>105.130849803842</v>
      </c>
      <c r="Y60" s="80"/>
    </row>
    <row r="61" spans="1:25" x14ac:dyDescent="0.25">
      <c r="R61" s="80"/>
      <c r="S61" s="80">
        <f>[1]O!C61</f>
        <v>3</v>
      </c>
      <c r="T61" s="81">
        <f>[1]O!AR61</f>
        <v>112.524382427001</v>
      </c>
      <c r="U61" s="81">
        <f>[1]S!AR61</f>
        <v>1.0668511954562589</v>
      </c>
      <c r="V61" s="82">
        <f>[1]Irr!AR61</f>
        <v>1.0002997898604384</v>
      </c>
      <c r="W61" s="81">
        <f>[1]SA!AR61</f>
        <v>105.473362082964</v>
      </c>
      <c r="X61" s="81">
        <f>[1]TC!AR61</f>
        <v>105.44175171493301</v>
      </c>
      <c r="Y61" s="80"/>
    </row>
    <row r="62" spans="1:25" x14ac:dyDescent="0.25">
      <c r="R62" s="80"/>
      <c r="S62" s="80">
        <f>[1]O!C62</f>
        <v>4</v>
      </c>
      <c r="T62" s="81">
        <f>[1]O!AR62</f>
        <v>111.020309075055</v>
      </c>
      <c r="U62" s="81">
        <f>[1]S!AR62</f>
        <v>1.0515966912039363</v>
      </c>
      <c r="V62" s="82">
        <f>[1]Irr!AR62</f>
        <v>0.99878991793827798</v>
      </c>
      <c r="W62" s="81">
        <f>[1]SA!AR62</f>
        <v>105.573087100485</v>
      </c>
      <c r="X62" s="81">
        <f>[1]TC!AR62</f>
        <v>105.700993977203</v>
      </c>
      <c r="Y62" s="80"/>
    </row>
    <row r="63" spans="1:25" x14ac:dyDescent="0.25">
      <c r="R63" s="80">
        <f>[1]O!B63</f>
        <v>2009</v>
      </c>
      <c r="S63" s="80">
        <f>[1]O!C63</f>
        <v>1</v>
      </c>
      <c r="T63" s="81">
        <f>[1]O!AR63</f>
        <v>97.859182221072203</v>
      </c>
      <c r="U63" s="81">
        <f>[1]S!AR63</f>
        <v>0.92025073706074545</v>
      </c>
      <c r="V63" s="82">
        <f>[1]Irr!AR63</f>
        <v>1.0004382054002952</v>
      </c>
      <c r="W63" s="81">
        <f>[1]SA!AR63</f>
        <v>106.33969447678101</v>
      </c>
      <c r="X63" s="81">
        <f>[1]TC!AR63</f>
        <v>106.293116259222</v>
      </c>
      <c r="Y63" s="83">
        <f t="shared" ref="Y63" si="18">AVERAGE(T63:T66)</f>
        <v>106.8035437201703</v>
      </c>
    </row>
    <row r="64" spans="1:25" x14ac:dyDescent="0.25">
      <c r="R64" s="80"/>
      <c r="S64" s="80">
        <f>[1]O!C64</f>
        <v>2</v>
      </c>
      <c r="T64" s="81">
        <f>[1]O!AR64</f>
        <v>102.670438447691</v>
      </c>
      <c r="U64" s="81">
        <f>[1]S!AR64</f>
        <v>0.96065840004817493</v>
      </c>
      <c r="V64" s="82">
        <f>[1]Irr!AR64</f>
        <v>1.0003230796470854</v>
      </c>
      <c r="W64" s="81">
        <f>[1]SA!AR64</f>
        <v>106.875074888787</v>
      </c>
      <c r="X64" s="81">
        <f>[1]TC!AR64</f>
        <v>106.840556879376</v>
      </c>
      <c r="Y64" s="80"/>
    </row>
    <row r="65" spans="18:25" x14ac:dyDescent="0.25">
      <c r="R65" s="80"/>
      <c r="S65" s="80">
        <f>[1]O!C65</f>
        <v>3</v>
      </c>
      <c r="T65" s="81">
        <f>[1]O!AR65</f>
        <v>112.855332421542</v>
      </c>
      <c r="U65" s="81">
        <f>[1]S!AR65</f>
        <v>1.0656292484883836</v>
      </c>
      <c r="V65" s="82">
        <f>[1]Irr!AR65</f>
        <v>0.99022913785146172</v>
      </c>
      <c r="W65" s="81">
        <f>[1]SA!AR65</f>
        <v>105.904875060092</v>
      </c>
      <c r="X65" s="81">
        <f>[1]TC!AR65</f>
        <v>106.94986747196501</v>
      </c>
      <c r="Y65" s="80"/>
    </row>
    <row r="66" spans="18:25" x14ac:dyDescent="0.25">
      <c r="R66" s="80"/>
      <c r="S66" s="80">
        <f>[1]O!C66</f>
        <v>4</v>
      </c>
      <c r="T66" s="81">
        <f>[1]O!AR66</f>
        <v>113.829221790376</v>
      </c>
      <c r="U66" s="81">
        <f>[1]S!AR66</f>
        <v>1.053515607412852</v>
      </c>
      <c r="V66" s="82">
        <f>[1]Irr!AR66</f>
        <v>1.0148123430494138</v>
      </c>
      <c r="W66" s="81">
        <f>[1]SA!AR66</f>
        <v>108.047019891722</v>
      </c>
      <c r="X66" s="81">
        <f>[1]TC!AR66</f>
        <v>106.46995046103901</v>
      </c>
      <c r="Y66" s="80"/>
    </row>
    <row r="67" spans="18:25" x14ac:dyDescent="0.25">
      <c r="R67" s="80">
        <f>[1]O!B67</f>
        <v>2010</v>
      </c>
      <c r="S67" s="80">
        <f>[1]O!C67</f>
        <v>1</v>
      </c>
      <c r="T67" s="81">
        <f>[1]O!AR67</f>
        <v>97.372846027164002</v>
      </c>
      <c r="U67" s="81">
        <f>[1]S!AR67</f>
        <v>0.9197552079829413</v>
      </c>
      <c r="V67" s="82">
        <f>[1]Irr!AR67</f>
        <v>0.99745538389485078</v>
      </c>
      <c r="W67" s="81">
        <f>[1]SA!AR67</f>
        <v>105.868219263152</v>
      </c>
      <c r="X67" s="81">
        <f>[1]TC!AR67</f>
        <v>106.138300491957</v>
      </c>
      <c r="Y67" s="83">
        <f t="shared" ref="Y67" si="19">AVERAGE(T67:T70)</f>
        <v>107.49873570971626</v>
      </c>
    </row>
    <row r="68" spans="18:25" x14ac:dyDescent="0.25">
      <c r="R68" s="80"/>
      <c r="S68" s="80">
        <f>[1]O!C68</f>
        <v>2</v>
      </c>
      <c r="T68" s="81">
        <f>[1]O!AR68</f>
        <v>102.643599007156</v>
      </c>
      <c r="U68" s="81">
        <f>[1]S!AR68</f>
        <v>0.95979713831436209</v>
      </c>
      <c r="V68" s="82">
        <f>[1]Irr!AR68</f>
        <v>0.99903939595442448</v>
      </c>
      <c r="W68" s="81">
        <f>[1]SA!AR68</f>
        <v>106.94301421592399</v>
      </c>
      <c r="X68" s="81">
        <f>[1]TC!AR68</f>
        <v>107.045842885662</v>
      </c>
      <c r="Y68" s="80"/>
    </row>
    <row r="69" spans="18:25" x14ac:dyDescent="0.25">
      <c r="R69" s="80"/>
      <c r="S69" s="80">
        <f>[1]O!C69</f>
        <v>3</v>
      </c>
      <c r="T69" s="81">
        <f>[1]O!AR69</f>
        <v>115.66604623568</v>
      </c>
      <c r="U69" s="81">
        <f>[1]S!AR69</f>
        <v>1.0646931480318771</v>
      </c>
      <c r="V69" s="82">
        <f>[1]Irr!AR69</f>
        <v>1.0039048732228486</v>
      </c>
      <c r="W69" s="81">
        <f>[1]SA!AR69</f>
        <v>108.637917365668</v>
      </c>
      <c r="X69" s="81">
        <f>[1]TC!AR69</f>
        <v>108.215350142595</v>
      </c>
      <c r="Y69" s="80"/>
    </row>
    <row r="70" spans="18:25" x14ac:dyDescent="0.25">
      <c r="R70" s="80"/>
      <c r="S70" s="80">
        <f>[1]O!C70</f>
        <v>4</v>
      </c>
      <c r="T70" s="81">
        <f>[1]O!AR70</f>
        <v>114.312451568865</v>
      </c>
      <c r="U70" s="81">
        <f>[1]S!AR70</f>
        <v>1.0555282440741411</v>
      </c>
      <c r="V70" s="82">
        <f>[1]Irr!AR70</f>
        <v>0.99738716772518421</v>
      </c>
      <c r="W70" s="81">
        <f>[1]SA!AR70</f>
        <v>108.298808876625</v>
      </c>
      <c r="X70" s="81">
        <f>[1]TC!AR70</f>
        <v>108.582516780951</v>
      </c>
      <c r="Y70" s="80"/>
    </row>
    <row r="71" spans="18:25" x14ac:dyDescent="0.25">
      <c r="R71" s="80">
        <f>[1]O!B71</f>
        <v>2011</v>
      </c>
      <c r="S71" s="80">
        <f>[1]O!C71</f>
        <v>1</v>
      </c>
      <c r="T71" s="81">
        <f>[1]O!AR71</f>
        <v>100.32356983552</v>
      </c>
      <c r="U71" s="81">
        <f>[1]S!AR71</f>
        <v>0.92017574027674909</v>
      </c>
      <c r="V71" s="82">
        <f>[1]Irr!AR71</f>
        <v>0.99915344995014499</v>
      </c>
      <c r="W71" s="81">
        <f>[1]SA!AR71</f>
        <v>109.02653204631</v>
      </c>
      <c r="X71" s="81">
        <f>[1]TC!AR71</f>
        <v>109.118906662185</v>
      </c>
      <c r="Y71" s="83">
        <f t="shared" ref="Y71" si="20">AVERAGE(T71:T74)</f>
        <v>109.732124433954</v>
      </c>
    </row>
    <row r="72" spans="18:25" x14ac:dyDescent="0.25">
      <c r="R72" s="80"/>
      <c r="S72" s="80">
        <f>[1]O!C72</f>
        <v>2</v>
      </c>
      <c r="T72" s="81">
        <f>[1]O!AR72</f>
        <v>105.470183786582</v>
      </c>
      <c r="U72" s="81">
        <f>[1]S!AR72</f>
        <v>0.95831369994230575</v>
      </c>
      <c r="V72" s="82">
        <f>[1]Irr!AR72</f>
        <v>1.0041749204390624</v>
      </c>
      <c r="W72" s="81">
        <f>[1]SA!AR72</f>
        <v>110.05809871332499</v>
      </c>
      <c r="X72" s="81">
        <f>[1]TC!AR72</f>
        <v>109.60052524036701</v>
      </c>
      <c r="Y72" s="80"/>
    </row>
    <row r="73" spans="18:25" x14ac:dyDescent="0.25">
      <c r="R73" s="80"/>
      <c r="S73" s="80">
        <f>[1]O!C73</f>
        <v>3</v>
      </c>
      <c r="T73" s="81">
        <f>[1]O!AR73</f>
        <v>116.308472493868</v>
      </c>
      <c r="U73" s="81">
        <f>[1]S!AR73</f>
        <v>1.063416381624861</v>
      </c>
      <c r="V73" s="82">
        <f>[1]Irr!AR73</f>
        <v>0.99513581380630456</v>
      </c>
      <c r="W73" s="81">
        <f>[1]SA!AR73</f>
        <v>109.372466423879</v>
      </c>
      <c r="X73" s="81">
        <f>[1]TC!AR73</f>
        <v>109.907074900198</v>
      </c>
      <c r="Y73" s="80"/>
    </row>
    <row r="74" spans="18:25" x14ac:dyDescent="0.25">
      <c r="R74" s="80"/>
      <c r="S74" s="80">
        <f>[1]O!C74</f>
        <v>4</v>
      </c>
      <c r="T74" s="81">
        <f>[1]O!AR74</f>
        <v>116.826271619846</v>
      </c>
      <c r="U74" s="81">
        <f>[1]S!AR74</f>
        <v>1.0507820503288745</v>
      </c>
      <c r="V74" s="82">
        <f>[1]Irr!AR74</f>
        <v>1.0010459442170159</v>
      </c>
      <c r="W74" s="81">
        <f>[1]SA!AR74</f>
        <v>111.18030764161</v>
      </c>
      <c r="X74" s="81">
        <f>[1]TC!AR74</f>
        <v>111.064140745879</v>
      </c>
      <c r="Y74" s="80"/>
    </row>
    <row r="75" spans="18:25" x14ac:dyDescent="0.25">
      <c r="R75" s="80">
        <f>[1]O!B75</f>
        <v>2012</v>
      </c>
      <c r="S75" s="80">
        <f>[1]O!C75</f>
        <v>1</v>
      </c>
      <c r="T75" s="81">
        <f>[1]O!AR75</f>
        <v>105.765595378865</v>
      </c>
      <c r="U75" s="81">
        <f>[1]S!AR75</f>
        <v>0.93591167281476839</v>
      </c>
      <c r="V75" s="82">
        <f>[1]Irr!AR75</f>
        <v>1.0084588877848613</v>
      </c>
      <c r="W75" s="81">
        <f>[1]SA!AR75</f>
        <v>113.00809515578899</v>
      </c>
      <c r="X75" s="81">
        <f>[1]TC!AR75</f>
        <v>112.060190578535</v>
      </c>
      <c r="Y75" s="83">
        <f t="shared" ref="Y75" si="21">AVERAGE(T75:T78)</f>
        <v>112.7482599359555</v>
      </c>
    </row>
    <row r="76" spans="18:25" x14ac:dyDescent="0.25">
      <c r="R76" s="80"/>
      <c r="S76" s="80">
        <f>[1]O!C76</f>
        <v>2</v>
      </c>
      <c r="T76" s="81">
        <f>[1]O!AR76</f>
        <v>106.60981560326999</v>
      </c>
      <c r="U76" s="81">
        <f>[1]S!AR76</f>
        <v>0.95547558398068799</v>
      </c>
      <c r="V76" s="82">
        <f>[1]Irr!AR76</f>
        <v>0.99778453124219968</v>
      </c>
      <c r="W76" s="81">
        <f>[1]SA!AR76</f>
        <v>111.57774975171399</v>
      </c>
      <c r="X76" s="81">
        <f>[1]TC!AR76</f>
        <v>111.82549564363801</v>
      </c>
      <c r="Y76" s="80"/>
    </row>
    <row r="77" spans="18:25" x14ac:dyDescent="0.25">
      <c r="R77" s="80"/>
      <c r="S77" s="80">
        <f>[1]O!C77</f>
        <v>3</v>
      </c>
      <c r="T77" s="81">
        <f>[1]O!AR77</f>
        <v>118.389605032033</v>
      </c>
      <c r="U77" s="81">
        <f>[1]S!AR77</f>
        <v>1.0572881298280017</v>
      </c>
      <c r="V77" s="82">
        <f>[1]Irr!AR77</f>
        <v>0.99832548351551476</v>
      </c>
      <c r="W77" s="81">
        <f>[1]SA!AR77</f>
        <v>111.974779335972</v>
      </c>
      <c r="X77" s="81">
        <f>[1]TC!AR77</f>
        <v>112.162597454352</v>
      </c>
      <c r="Y77" s="80"/>
    </row>
    <row r="78" spans="18:25" x14ac:dyDescent="0.25">
      <c r="R78" s="80"/>
      <c r="S78" s="80">
        <f>[1]O!C78</f>
        <v>4</v>
      </c>
      <c r="T78" s="81">
        <f>[1]O!AR78</f>
        <v>120.228023729654</v>
      </c>
      <c r="U78" s="81">
        <f>[1]S!AR78</f>
        <v>1.0590538550760962</v>
      </c>
      <c r="V78" s="82">
        <f>[1]Irr!AR78</f>
        <v>1.0035651017250953</v>
      </c>
      <c r="W78" s="81">
        <f>[1]SA!AR78</f>
        <v>113.52399422691801</v>
      </c>
      <c r="X78" s="81">
        <f>[1]TC!AR78</f>
        <v>113.12070739783</v>
      </c>
      <c r="Y78" s="80"/>
    </row>
    <row r="79" spans="18:25" x14ac:dyDescent="0.25">
      <c r="R79" s="80">
        <f>[1]O!B79</f>
        <v>2013</v>
      </c>
      <c r="S79" s="80">
        <f>[1]O!C79</f>
        <v>1</v>
      </c>
      <c r="T79" s="81">
        <f>[1]O!AR79</f>
        <v>105.53026017626701</v>
      </c>
      <c r="U79" s="81">
        <f>[1]S!AR79</f>
        <v>0.92905385057949164</v>
      </c>
      <c r="V79" s="82">
        <f>[1]Irr!AR79</f>
        <v>0.9976766140639729</v>
      </c>
      <c r="W79" s="81">
        <f>[1]SA!AR79</f>
        <v>113.588959467143</v>
      </c>
      <c r="X79" s="81">
        <f>[1]TC!AR79</f>
        <v>113.85348505308301</v>
      </c>
      <c r="Y79" s="83">
        <f t="shared" ref="Y79" si="22">AVERAGE(T79:T82)</f>
        <v>115.71446785019299</v>
      </c>
    </row>
    <row r="80" spans="18:25" x14ac:dyDescent="0.25">
      <c r="R80" s="80"/>
      <c r="S80" s="80">
        <f>[1]O!C80</f>
        <v>2</v>
      </c>
      <c r="T80" s="81">
        <f>[1]O!AR80</f>
        <v>108.696622160865</v>
      </c>
      <c r="U80" s="81">
        <f>[1]S!AR80</f>
        <v>0.94497747264285292</v>
      </c>
      <c r="V80" s="82">
        <f>[1]Irr!AR80</f>
        <v>0.99857365884721438</v>
      </c>
      <c r="W80" s="81">
        <f>[1]SA!AR80</f>
        <v>115.02562262872701</v>
      </c>
      <c r="X80" s="81">
        <f>[1]TC!AR80</f>
        <v>115.18992275594</v>
      </c>
      <c r="Y80" s="80"/>
    </row>
    <row r="81" spans="18:25" x14ac:dyDescent="0.25">
      <c r="R81" s="80"/>
      <c r="S81" s="80">
        <f>[1]O!C81</f>
        <v>3</v>
      </c>
      <c r="T81" s="81">
        <f>[1]O!AR81</f>
        <v>124.98329210008799</v>
      </c>
      <c r="U81" s="81">
        <f>[1]S!AR81</f>
        <v>1.0664471880422086</v>
      </c>
      <c r="V81" s="82">
        <f>[1]Irr!AR81</f>
        <v>1.0050913600079243</v>
      </c>
      <c r="W81" s="81">
        <f>[1]SA!AR81</f>
        <v>117.19595072451099</v>
      </c>
      <c r="X81" s="81">
        <f>[1]TC!AR81</f>
        <v>116.60228650616099</v>
      </c>
      <c r="Y81" s="80"/>
    </row>
    <row r="82" spans="18:25" x14ac:dyDescent="0.25">
      <c r="R82" s="80"/>
      <c r="S82" s="80">
        <f>[1]O!C82</f>
        <v>4</v>
      </c>
      <c r="T82" s="81">
        <f>[1]O!AR82</f>
        <v>123.64769696355199</v>
      </c>
      <c r="U82" s="81">
        <f>[1]S!AR82</f>
        <v>1.0587193144030684</v>
      </c>
      <c r="V82" s="82">
        <f>[1]Irr!AR82</f>
        <v>0.99689006075291398</v>
      </c>
      <c r="W82" s="81">
        <f>[1]SA!AR82</f>
        <v>116.789875542478</v>
      </c>
      <c r="X82" s="81">
        <f>[1]TC!AR82</f>
        <v>117.154218043132</v>
      </c>
      <c r="Y82" s="80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9"/>
  <sheetViews>
    <sheetView zoomScaleNormal="100" workbookViewId="0">
      <selection sqref="A1:I1"/>
    </sheetView>
  </sheetViews>
  <sheetFormatPr defaultRowHeight="15" x14ac:dyDescent="0.25"/>
  <sheetData>
    <row r="1" spans="1:11" ht="22.5" customHeight="1" x14ac:dyDescent="0.25">
      <c r="A1" s="189" t="s">
        <v>628</v>
      </c>
      <c r="B1" s="190"/>
      <c r="C1" s="190"/>
      <c r="D1" s="190"/>
      <c r="E1" s="190"/>
      <c r="F1" s="190"/>
      <c r="G1" s="190"/>
      <c r="H1" s="190"/>
      <c r="I1" s="190"/>
      <c r="J1" s="175"/>
      <c r="K1" s="175"/>
    </row>
    <row r="2" spans="1:11" x14ac:dyDescent="0.25">
      <c r="A2" s="191" t="s">
        <v>480</v>
      </c>
      <c r="B2" s="192"/>
      <c r="C2" s="192"/>
      <c r="D2" s="192"/>
      <c r="E2" s="192"/>
    </row>
    <row r="19" spans="1:10" ht="54" customHeight="1" x14ac:dyDescent="0.25">
      <c r="A19" s="193" t="s">
        <v>537</v>
      </c>
      <c r="B19" s="193"/>
      <c r="C19" s="193"/>
      <c r="D19" s="193"/>
      <c r="E19" s="193"/>
      <c r="F19" s="193"/>
      <c r="G19" s="193"/>
      <c r="H19" s="193"/>
      <c r="I19" s="193"/>
      <c r="J19" s="193"/>
    </row>
  </sheetData>
  <mergeCells count="3">
    <mergeCell ref="A1:I1"/>
    <mergeCell ref="A2:E2"/>
    <mergeCell ref="A19:J19"/>
  </mergeCells>
  <pageMargins left="0.7" right="0.7" top="0.75" bottom="0.75" header="0.3" footer="0.3"/>
  <pageSetup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Q43"/>
  <sheetViews>
    <sheetView zoomScale="85" zoomScaleNormal="85" workbookViewId="0"/>
  </sheetViews>
  <sheetFormatPr defaultRowHeight="15" x14ac:dyDescent="0.25"/>
  <cols>
    <col min="2" max="2" width="7.140625" bestFit="1" customWidth="1"/>
    <col min="3" max="3" width="9.5703125" bestFit="1" customWidth="1"/>
    <col min="4" max="4" width="7.140625" bestFit="1" customWidth="1"/>
    <col min="5" max="5" width="9.28515625" bestFit="1" customWidth="1"/>
    <col min="6" max="6" width="12.42578125" bestFit="1" customWidth="1"/>
    <col min="7" max="7" width="17.140625" bestFit="1" customWidth="1"/>
    <col min="8" max="8" width="9.5703125" bestFit="1" customWidth="1"/>
    <col min="9" max="9" width="9.7109375" bestFit="1" customWidth="1"/>
    <col min="10" max="10" width="6.85546875" bestFit="1" customWidth="1"/>
    <col min="11" max="11" width="9.5703125" bestFit="1" customWidth="1"/>
    <col min="12" max="12" width="6.85546875" bestFit="1" customWidth="1"/>
    <col min="13" max="13" width="10" bestFit="1" customWidth="1"/>
    <col min="14" max="14" width="17.140625" bestFit="1" customWidth="1"/>
    <col min="15" max="15" width="13.42578125" bestFit="1" customWidth="1"/>
    <col min="16" max="16" width="9.28515625" bestFit="1" customWidth="1"/>
    <col min="17" max="17" width="43.5703125" bestFit="1" customWidth="1"/>
    <col min="18" max="18" width="29.5703125" bestFit="1" customWidth="1"/>
    <col min="19" max="19" width="10" bestFit="1" customWidth="1"/>
    <col min="20" max="21" width="9.5703125" bestFit="1" customWidth="1"/>
    <col min="22" max="22" width="5.5703125" bestFit="1" customWidth="1"/>
    <col min="23" max="23" width="8.5703125" bestFit="1" customWidth="1"/>
    <col min="24" max="24" width="5" bestFit="1" customWidth="1"/>
    <col min="25" max="25" width="8.28515625" bestFit="1" customWidth="1"/>
    <col min="26" max="26" width="7.42578125" bestFit="1" customWidth="1"/>
    <col min="27" max="27" width="8.28515625" bestFit="1" customWidth="1"/>
    <col min="28" max="29" width="10.42578125" bestFit="1" customWidth="1"/>
    <col min="30" max="30" width="9.28515625" bestFit="1" customWidth="1"/>
    <col min="31" max="31" width="10.42578125" bestFit="1" customWidth="1"/>
    <col min="32" max="32" width="11.85546875" bestFit="1" customWidth="1"/>
    <col min="33" max="33" width="9.5703125" bestFit="1" customWidth="1"/>
    <col min="34" max="34" width="8.85546875" bestFit="1" customWidth="1"/>
    <col min="35" max="35" width="9.85546875" bestFit="1" customWidth="1"/>
    <col min="36" max="36" width="8.42578125" bestFit="1" customWidth="1"/>
    <col min="37" max="37" width="9" bestFit="1" customWidth="1"/>
    <col min="38" max="38" width="9.85546875" bestFit="1" customWidth="1"/>
    <col min="39" max="39" width="8.5703125" bestFit="1" customWidth="1"/>
    <col min="40" max="40" width="9" bestFit="1" customWidth="1"/>
    <col min="41" max="41" width="8.28515625" bestFit="1" customWidth="1"/>
    <col min="42" max="42" width="9" bestFit="1" customWidth="1"/>
    <col min="43" max="43" width="9.42578125" bestFit="1" customWidth="1"/>
    <col min="44" max="44" width="9" bestFit="1" customWidth="1"/>
    <col min="45" max="45" width="9.28515625" bestFit="1" customWidth="1"/>
    <col min="46" max="46" width="8" bestFit="1" customWidth="1"/>
    <col min="47" max="47" width="5.85546875" bestFit="1" customWidth="1"/>
    <col min="48" max="48" width="17.140625" bestFit="1" customWidth="1"/>
    <col min="49" max="49" width="7.7109375" bestFit="1" customWidth="1"/>
    <col min="50" max="50" width="7.42578125" bestFit="1" customWidth="1"/>
    <col min="51" max="51" width="7.5703125" bestFit="1" customWidth="1"/>
    <col min="52" max="52" width="10" bestFit="1" customWidth="1"/>
    <col min="53" max="53" width="7" bestFit="1" customWidth="1"/>
    <col min="54" max="54" width="8.5703125" bestFit="1" customWidth="1"/>
    <col min="55" max="55" width="17.140625" bestFit="1" customWidth="1"/>
    <col min="56" max="57" width="11.28515625" bestFit="1" customWidth="1"/>
    <col min="58" max="58" width="8.42578125" bestFit="1" customWidth="1"/>
    <col min="59" max="59" width="7.7109375" bestFit="1" customWidth="1"/>
    <col min="60" max="60" width="7" bestFit="1" customWidth="1"/>
    <col min="61" max="61" width="6.7109375" bestFit="1" customWidth="1"/>
    <col min="62" max="62" width="4.85546875" bestFit="1" customWidth="1"/>
    <col min="63" max="63" width="7.42578125" bestFit="1" customWidth="1"/>
    <col min="64" max="64" width="6.85546875" bestFit="1" customWidth="1"/>
    <col min="65" max="65" width="5.140625" bestFit="1" customWidth="1"/>
    <col min="66" max="66" width="8.140625" bestFit="1" customWidth="1"/>
    <col min="67" max="67" width="7.7109375" bestFit="1" customWidth="1"/>
    <col min="68" max="68" width="6" bestFit="1" customWidth="1"/>
    <col min="69" max="69" width="7.140625" bestFit="1" customWidth="1"/>
    <col min="70" max="70" width="6.7109375" bestFit="1" customWidth="1"/>
    <col min="71" max="71" width="5" bestFit="1" customWidth="1"/>
    <col min="72" max="72" width="7.140625" bestFit="1" customWidth="1"/>
    <col min="73" max="73" width="6.7109375" bestFit="1" customWidth="1"/>
    <col min="74" max="74" width="5" bestFit="1" customWidth="1"/>
    <col min="75" max="87" width="10.7109375" bestFit="1" customWidth="1"/>
    <col min="88" max="88" width="9.7109375" bestFit="1" customWidth="1"/>
    <col min="89" max="89" width="9.28515625" bestFit="1" customWidth="1"/>
    <col min="90" max="90" width="8.7109375" bestFit="1" customWidth="1"/>
    <col min="91" max="91" width="9.5703125" bestFit="1" customWidth="1"/>
    <col min="92" max="92" width="10.28515625" bestFit="1" customWidth="1"/>
    <col min="93" max="94" width="8.7109375" bestFit="1" customWidth="1"/>
    <col min="95" max="95" width="5.28515625" bestFit="1" customWidth="1"/>
  </cols>
  <sheetData>
    <row r="1" spans="2:95" ht="15.75" thickBot="1" x14ac:dyDescent="0.3"/>
    <row r="2" spans="2:95" ht="26.25" thickBot="1" x14ac:dyDescent="0.3"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6" t="s">
        <v>82</v>
      </c>
      <c r="CG2" s="6" t="s">
        <v>83</v>
      </c>
      <c r="CH2" s="6" t="s">
        <v>84</v>
      </c>
      <c r="CI2" s="6" t="s">
        <v>85</v>
      </c>
      <c r="CJ2" s="6" t="s">
        <v>86</v>
      </c>
      <c r="CK2" s="6" t="s">
        <v>87</v>
      </c>
      <c r="CL2" s="6" t="s">
        <v>88</v>
      </c>
      <c r="CM2" s="6" t="s">
        <v>89</v>
      </c>
      <c r="CN2" s="6" t="s">
        <v>90</v>
      </c>
      <c r="CO2" s="6" t="s">
        <v>91</v>
      </c>
      <c r="CP2" s="6" t="s">
        <v>92</v>
      </c>
      <c r="CQ2" s="6" t="s">
        <v>93</v>
      </c>
    </row>
    <row r="3" spans="2:95" ht="15.75" thickBot="1" x14ac:dyDescent="0.3">
      <c r="B3" s="1" t="s">
        <v>94</v>
      </c>
      <c r="C3" s="1" t="s">
        <v>94</v>
      </c>
      <c r="D3" s="1">
        <v>4</v>
      </c>
      <c r="E3" s="1" t="s">
        <v>95</v>
      </c>
      <c r="F3" s="1" t="s">
        <v>96</v>
      </c>
      <c r="G3" s="1" t="s">
        <v>97</v>
      </c>
      <c r="H3" s="1"/>
      <c r="I3" s="1"/>
      <c r="J3" s="1"/>
      <c r="K3" s="1"/>
      <c r="L3" s="1"/>
      <c r="M3" s="1"/>
      <c r="N3" s="1" t="s">
        <v>97</v>
      </c>
      <c r="O3" s="1" t="s">
        <v>98</v>
      </c>
      <c r="P3" s="2">
        <v>7.7250069876495995E-5</v>
      </c>
      <c r="Q3" s="1" t="s">
        <v>99</v>
      </c>
      <c r="R3" s="1" t="s">
        <v>100</v>
      </c>
      <c r="S3" s="1" t="s">
        <v>101</v>
      </c>
      <c r="T3" s="1"/>
      <c r="U3" s="1"/>
      <c r="V3" s="1"/>
      <c r="W3" s="1"/>
      <c r="X3" s="1"/>
      <c r="Y3" s="1"/>
      <c r="Z3" s="25">
        <v>0.214</v>
      </c>
      <c r="AA3" s="25">
        <v>0.214</v>
      </c>
      <c r="AB3" s="25"/>
      <c r="AC3" s="25"/>
      <c r="AD3" s="25">
        <v>97.355000000000004</v>
      </c>
      <c r="AE3" s="1">
        <v>8</v>
      </c>
      <c r="AF3" s="1" t="s">
        <v>102</v>
      </c>
      <c r="AG3" s="1">
        <v>0.98250000000000004</v>
      </c>
      <c r="AH3" s="1" t="s">
        <v>103</v>
      </c>
      <c r="AI3" s="1">
        <v>0</v>
      </c>
      <c r="AJ3" s="1"/>
      <c r="AK3" s="1"/>
      <c r="AL3" s="1">
        <v>0</v>
      </c>
      <c r="AM3" s="1"/>
      <c r="AN3" s="1"/>
      <c r="AO3" s="1"/>
      <c r="AP3" s="1"/>
      <c r="AQ3" s="1"/>
      <c r="AR3" s="1"/>
      <c r="AS3" s="2">
        <v>1.0000000000000001E-5</v>
      </c>
      <c r="AT3" s="1">
        <v>200</v>
      </c>
      <c r="AU3" s="1">
        <v>4</v>
      </c>
      <c r="AV3" s="1" t="s">
        <v>97</v>
      </c>
      <c r="AW3" s="1" t="s">
        <v>104</v>
      </c>
      <c r="AX3" s="1" t="s">
        <v>104</v>
      </c>
      <c r="AY3" s="1" t="s">
        <v>104</v>
      </c>
      <c r="AZ3" s="1">
        <v>0</v>
      </c>
      <c r="BA3" s="1">
        <v>0</v>
      </c>
      <c r="BB3" s="1"/>
      <c r="BC3" s="1"/>
      <c r="BD3" s="1"/>
      <c r="BE3" s="1"/>
      <c r="BF3" s="1">
        <v>4</v>
      </c>
      <c r="BG3" s="1">
        <v>28</v>
      </c>
      <c r="BH3" s="1">
        <v>3</v>
      </c>
      <c r="BI3" s="61">
        <v>0.253</v>
      </c>
      <c r="BJ3" s="1">
        <v>0</v>
      </c>
      <c r="BK3" s="1"/>
      <c r="BL3" s="1"/>
      <c r="BM3" s="1"/>
      <c r="BN3" s="1">
        <v>3</v>
      </c>
      <c r="BO3" s="61">
        <v>0.25600000000000001</v>
      </c>
      <c r="BP3" s="1">
        <v>0</v>
      </c>
      <c r="BQ3" s="1"/>
      <c r="BR3" s="1"/>
      <c r="BS3" s="1"/>
      <c r="BT3" s="1">
        <v>3</v>
      </c>
      <c r="BU3" s="1">
        <v>0.224</v>
      </c>
      <c r="BV3" s="1">
        <v>0</v>
      </c>
      <c r="BW3" s="27">
        <v>5.0000000000000001E-3</v>
      </c>
      <c r="BX3" s="27">
        <v>3.0000000000000001E-3</v>
      </c>
      <c r="BY3" s="27">
        <v>0</v>
      </c>
      <c r="BZ3" s="27">
        <v>0.89</v>
      </c>
      <c r="CA3" s="27">
        <v>0.2</v>
      </c>
      <c r="CB3" s="27">
        <v>1.0509999999999999</v>
      </c>
      <c r="CC3" s="27">
        <v>7.3999999999999996E-2</v>
      </c>
      <c r="CD3" s="27">
        <v>0.255</v>
      </c>
      <c r="CE3" s="27">
        <v>0.20100000000000001</v>
      </c>
      <c r="CF3" s="27">
        <v>0.29099999999999998</v>
      </c>
      <c r="CG3" s="27">
        <v>0.247</v>
      </c>
      <c r="CH3" s="27">
        <v>0.18</v>
      </c>
      <c r="CI3" s="27">
        <v>0.2</v>
      </c>
      <c r="CJ3" s="61">
        <v>814.52200000000005</v>
      </c>
      <c r="CK3" s="1">
        <v>0</v>
      </c>
      <c r="CL3" s="1" t="s">
        <v>105</v>
      </c>
      <c r="CM3" s="1" t="s">
        <v>106</v>
      </c>
      <c r="CN3" s="1" t="s">
        <v>107</v>
      </c>
      <c r="CO3" s="63">
        <v>1.37</v>
      </c>
      <c r="CP3" s="63">
        <v>0.26</v>
      </c>
      <c r="CQ3" s="1">
        <v>1</v>
      </c>
    </row>
    <row r="4" spans="2:95" ht="15.75" thickBot="1" x14ac:dyDescent="0.3">
      <c r="B4" s="3" t="s">
        <v>108</v>
      </c>
      <c r="C4" s="3" t="s">
        <v>108</v>
      </c>
      <c r="D4" s="3">
        <v>4</v>
      </c>
      <c r="E4" s="3" t="s">
        <v>95</v>
      </c>
      <c r="F4" s="3" t="s">
        <v>96</v>
      </c>
      <c r="G4" s="3" t="s">
        <v>109</v>
      </c>
      <c r="H4" s="3"/>
      <c r="I4" s="3"/>
      <c r="J4" s="3"/>
      <c r="K4" s="3"/>
      <c r="L4" s="3"/>
      <c r="M4" s="3"/>
      <c r="N4" s="3" t="s">
        <v>109</v>
      </c>
      <c r="O4" s="3" t="s">
        <v>98</v>
      </c>
      <c r="P4" s="4">
        <v>8.0335952098212007E-5</v>
      </c>
      <c r="Q4" s="3" t="s">
        <v>99</v>
      </c>
      <c r="R4" s="5" t="s">
        <v>110</v>
      </c>
      <c r="S4" s="3" t="s">
        <v>111</v>
      </c>
      <c r="T4" s="3"/>
      <c r="U4" s="3"/>
      <c r="V4" s="3"/>
      <c r="W4" s="3"/>
      <c r="X4" s="3"/>
      <c r="Y4" s="3"/>
      <c r="Z4" s="26">
        <v>0.19600000000000001</v>
      </c>
      <c r="AA4" s="26">
        <v>0.19600000000000001</v>
      </c>
      <c r="AB4" s="26"/>
      <c r="AC4" s="26"/>
      <c r="AD4" s="26">
        <v>101.07680000000001</v>
      </c>
      <c r="AE4" s="3">
        <v>8</v>
      </c>
      <c r="AF4" s="3" t="s">
        <v>102</v>
      </c>
      <c r="AG4" s="3">
        <v>0.54930000000000001</v>
      </c>
      <c r="AH4" s="3" t="s">
        <v>103</v>
      </c>
      <c r="AI4" s="3">
        <v>0</v>
      </c>
      <c r="AJ4" s="3"/>
      <c r="AK4" s="3"/>
      <c r="AL4" s="3">
        <v>0</v>
      </c>
      <c r="AM4" s="3"/>
      <c r="AN4" s="3"/>
      <c r="AO4" s="3"/>
      <c r="AP4" s="3"/>
      <c r="AQ4" s="3"/>
      <c r="AR4" s="3"/>
      <c r="AS4" s="4">
        <v>1.0000000000000001E-5</v>
      </c>
      <c r="AT4" s="3">
        <v>200</v>
      </c>
      <c r="AU4" s="3">
        <v>4</v>
      </c>
      <c r="AV4" s="3" t="s">
        <v>109</v>
      </c>
      <c r="AW4" s="3" t="s">
        <v>112</v>
      </c>
      <c r="AX4" s="3" t="s">
        <v>112</v>
      </c>
      <c r="AY4" s="3" t="s">
        <v>112</v>
      </c>
      <c r="AZ4" s="3">
        <v>0</v>
      </c>
      <c r="BA4" s="3">
        <v>0</v>
      </c>
      <c r="BB4" s="3"/>
      <c r="BC4" s="3"/>
      <c r="BD4" s="3"/>
      <c r="BE4" s="3"/>
      <c r="BF4" s="3">
        <v>4</v>
      </c>
      <c r="BG4" s="3">
        <v>29</v>
      </c>
      <c r="BH4" s="3">
        <v>3</v>
      </c>
      <c r="BI4" s="62">
        <v>0.245</v>
      </c>
      <c r="BJ4" s="3">
        <v>0</v>
      </c>
      <c r="BK4" s="3"/>
      <c r="BL4" s="3"/>
      <c r="BM4" s="3"/>
      <c r="BN4" s="3">
        <v>3</v>
      </c>
      <c r="BO4" s="62">
        <v>0.33300000000000002</v>
      </c>
      <c r="BP4" s="3">
        <v>0</v>
      </c>
      <c r="BQ4" s="3"/>
      <c r="BR4" s="3"/>
      <c r="BS4" s="3"/>
      <c r="BT4" s="3">
        <v>3</v>
      </c>
      <c r="BU4" s="3">
        <v>0.19800000000000001</v>
      </c>
      <c r="BV4" s="3">
        <v>0</v>
      </c>
      <c r="BW4" s="28">
        <v>1.2E-2</v>
      </c>
      <c r="BX4" s="28">
        <v>0.01</v>
      </c>
      <c r="BY4" s="28">
        <v>0</v>
      </c>
      <c r="BZ4" s="28">
        <v>0.77500000000000002</v>
      </c>
      <c r="CA4" s="28">
        <v>0.2</v>
      </c>
      <c r="CB4" s="28">
        <v>0.99199999999999999</v>
      </c>
      <c r="CC4" s="28">
        <v>7.1999999999999995E-2</v>
      </c>
      <c r="CD4" s="28">
        <v>0.26500000000000001</v>
      </c>
      <c r="CE4" s="28">
        <v>0.186</v>
      </c>
      <c r="CF4" s="28">
        <v>0.309</v>
      </c>
      <c r="CG4" s="28">
        <v>0.27100000000000002</v>
      </c>
      <c r="CH4" s="28">
        <v>0.17</v>
      </c>
      <c r="CI4" s="28">
        <v>0.19</v>
      </c>
      <c r="CJ4" s="62">
        <v>893.24800000000005</v>
      </c>
      <c r="CK4" s="3">
        <v>0</v>
      </c>
      <c r="CL4" s="3" t="s">
        <v>105</v>
      </c>
      <c r="CM4" s="3" t="s">
        <v>106</v>
      </c>
      <c r="CN4" s="3" t="s">
        <v>107</v>
      </c>
      <c r="CO4" s="64">
        <v>1.52</v>
      </c>
      <c r="CP4" s="64">
        <v>0.31</v>
      </c>
      <c r="CQ4" s="3">
        <v>1</v>
      </c>
    </row>
    <row r="5" spans="2:95" ht="15.75" thickBot="1" x14ac:dyDescent="0.3">
      <c r="B5" s="3" t="s">
        <v>113</v>
      </c>
      <c r="C5" s="3" t="s">
        <v>113</v>
      </c>
      <c r="D5" s="3">
        <v>4</v>
      </c>
      <c r="E5" s="3" t="s">
        <v>95</v>
      </c>
      <c r="F5" s="3" t="s">
        <v>96</v>
      </c>
      <c r="G5" s="3" t="s">
        <v>114</v>
      </c>
      <c r="H5" s="3"/>
      <c r="I5" s="3"/>
      <c r="J5" s="3"/>
      <c r="K5" s="3"/>
      <c r="L5" s="3"/>
      <c r="M5" s="3"/>
      <c r="N5" s="3" t="s">
        <v>114</v>
      </c>
      <c r="O5" s="3" t="s">
        <v>98</v>
      </c>
      <c r="P5" s="4">
        <v>8.0174140263723998E-5</v>
      </c>
      <c r="Q5" s="3" t="s">
        <v>99</v>
      </c>
      <c r="R5" s="5" t="s">
        <v>115</v>
      </c>
      <c r="S5" s="3" t="s">
        <v>116</v>
      </c>
      <c r="T5" s="3"/>
      <c r="U5" s="3"/>
      <c r="V5" s="3"/>
      <c r="W5" s="3"/>
      <c r="X5" s="3"/>
      <c r="Y5" s="3"/>
      <c r="Z5" s="26">
        <v>0.24299999999999999</v>
      </c>
      <c r="AA5" s="26">
        <v>0.24299999999999999</v>
      </c>
      <c r="AB5" s="26"/>
      <c r="AC5" s="26"/>
      <c r="AD5" s="26">
        <v>103.4247</v>
      </c>
      <c r="AE5" s="3">
        <v>8</v>
      </c>
      <c r="AF5" s="3" t="s">
        <v>102</v>
      </c>
      <c r="AG5" s="3">
        <v>0.54949999999999999</v>
      </c>
      <c r="AH5" s="3" t="s">
        <v>103</v>
      </c>
      <c r="AI5" s="3">
        <v>0</v>
      </c>
      <c r="AJ5" s="3"/>
      <c r="AK5" s="3"/>
      <c r="AL5" s="3">
        <v>0</v>
      </c>
      <c r="AM5" s="3"/>
      <c r="AN5" s="3"/>
      <c r="AO5" s="3"/>
      <c r="AP5" s="3"/>
      <c r="AQ5" s="3"/>
      <c r="AR5" s="3"/>
      <c r="AS5" s="4">
        <v>1.0000000000000001E-5</v>
      </c>
      <c r="AT5" s="3">
        <v>200</v>
      </c>
      <c r="AU5" s="3">
        <v>5</v>
      </c>
      <c r="AV5" s="3" t="s">
        <v>114</v>
      </c>
      <c r="AW5" s="3" t="s">
        <v>117</v>
      </c>
      <c r="AX5" s="3" t="s">
        <v>117</v>
      </c>
      <c r="AY5" s="3" t="s">
        <v>117</v>
      </c>
      <c r="AZ5" s="3">
        <v>0</v>
      </c>
      <c r="BA5" s="3">
        <v>0</v>
      </c>
      <c r="BB5" s="3"/>
      <c r="BC5" s="3" t="s">
        <v>118</v>
      </c>
      <c r="BD5" s="60">
        <v>0.186916</v>
      </c>
      <c r="BE5" s="60">
        <v>0.13175999999999999</v>
      </c>
      <c r="BF5" s="3">
        <v>4</v>
      </c>
      <c r="BG5" s="3">
        <v>30</v>
      </c>
      <c r="BH5" s="3">
        <v>3</v>
      </c>
      <c r="BI5" s="62">
        <v>0.26</v>
      </c>
      <c r="BJ5" s="3">
        <v>0</v>
      </c>
      <c r="BK5" s="3"/>
      <c r="BL5" s="3"/>
      <c r="BM5" s="3"/>
      <c r="BN5" s="3">
        <v>3</v>
      </c>
      <c r="BO5" s="62">
        <v>0.30399999999999999</v>
      </c>
      <c r="BP5" s="3">
        <v>0</v>
      </c>
      <c r="BQ5" s="3"/>
      <c r="BR5" s="3"/>
      <c r="BS5" s="3"/>
      <c r="BT5" s="3">
        <v>3</v>
      </c>
      <c r="BU5" s="3">
        <v>0.17799999999999999</v>
      </c>
      <c r="BV5" s="3">
        <v>0</v>
      </c>
      <c r="BW5" s="28">
        <v>1.9E-2</v>
      </c>
      <c r="BX5" s="28">
        <v>1.2E-2</v>
      </c>
      <c r="BY5" s="28">
        <v>5.2999999999999999E-2</v>
      </c>
      <c r="BZ5" s="28">
        <v>0.51100000000000001</v>
      </c>
      <c r="CA5" s="28">
        <v>0.2</v>
      </c>
      <c r="CB5" s="28">
        <v>0.92600000000000005</v>
      </c>
      <c r="CC5" s="28">
        <v>7.0999999999999994E-2</v>
      </c>
      <c r="CD5" s="28">
        <v>0.26900000000000002</v>
      </c>
      <c r="CE5" s="28">
        <v>0.19</v>
      </c>
      <c r="CF5" s="28">
        <v>0.34</v>
      </c>
      <c r="CG5" s="28">
        <v>0.33900000000000002</v>
      </c>
      <c r="CH5" s="28">
        <v>0.16</v>
      </c>
      <c r="CI5" s="28">
        <v>0.18</v>
      </c>
      <c r="CJ5" s="62">
        <v>902.32100000000003</v>
      </c>
      <c r="CK5" s="3">
        <v>0</v>
      </c>
      <c r="CL5" s="3" t="s">
        <v>105</v>
      </c>
      <c r="CM5" s="3" t="s">
        <v>106</v>
      </c>
      <c r="CN5" s="3" t="s">
        <v>107</v>
      </c>
      <c r="CO5" s="64">
        <v>1.69</v>
      </c>
      <c r="CP5" s="64">
        <v>0.37</v>
      </c>
      <c r="CQ5" s="3">
        <v>1</v>
      </c>
    </row>
    <row r="6" spans="2:95" ht="15.75" thickBot="1" x14ac:dyDescent="0.3">
      <c r="B6" s="3" t="s">
        <v>119</v>
      </c>
      <c r="C6" s="3" t="s">
        <v>119</v>
      </c>
      <c r="D6" s="3">
        <v>4</v>
      </c>
      <c r="E6" s="3" t="s">
        <v>95</v>
      </c>
      <c r="F6" s="3" t="s">
        <v>96</v>
      </c>
      <c r="G6" s="3" t="s">
        <v>120</v>
      </c>
      <c r="H6" s="3"/>
      <c r="I6" s="3"/>
      <c r="J6" s="3"/>
      <c r="K6" s="3"/>
      <c r="L6" s="3"/>
      <c r="M6" s="3"/>
      <c r="N6" s="3" t="s">
        <v>120</v>
      </c>
      <c r="O6" s="3" t="s">
        <v>98</v>
      </c>
      <c r="P6" s="4">
        <v>7.9961874292013002E-5</v>
      </c>
      <c r="Q6" s="3" t="s">
        <v>99</v>
      </c>
      <c r="R6" s="5" t="s">
        <v>121</v>
      </c>
      <c r="S6" s="3" t="s">
        <v>122</v>
      </c>
      <c r="T6" s="3"/>
      <c r="U6" s="3"/>
      <c r="V6" s="3"/>
      <c r="W6" s="3"/>
      <c r="X6" s="3"/>
      <c r="Y6" s="3"/>
      <c r="Z6" s="26">
        <v>0.22700000000000001</v>
      </c>
      <c r="AA6" s="26">
        <v>0.22700000000000001</v>
      </c>
      <c r="AB6" s="26"/>
      <c r="AC6" s="26"/>
      <c r="AD6" s="26">
        <v>105.9794</v>
      </c>
      <c r="AE6" s="3">
        <v>8</v>
      </c>
      <c r="AF6" s="3" t="s">
        <v>102</v>
      </c>
      <c r="AG6" s="3">
        <v>0.70420000000000005</v>
      </c>
      <c r="AH6" s="3" t="s">
        <v>103</v>
      </c>
      <c r="AI6" s="3">
        <v>0</v>
      </c>
      <c r="AJ6" s="3"/>
      <c r="AK6" s="3"/>
      <c r="AL6" s="3">
        <v>0</v>
      </c>
      <c r="AM6" s="3"/>
      <c r="AN6" s="3"/>
      <c r="AO6" s="3"/>
      <c r="AP6" s="3"/>
      <c r="AQ6" s="3"/>
      <c r="AR6" s="3"/>
      <c r="AS6" s="4">
        <v>1.0000000000000001E-5</v>
      </c>
      <c r="AT6" s="3">
        <v>200</v>
      </c>
      <c r="AU6" s="3">
        <v>5</v>
      </c>
      <c r="AV6" s="3" t="s">
        <v>120</v>
      </c>
      <c r="AW6" s="3" t="s">
        <v>123</v>
      </c>
      <c r="AX6" s="3" t="s">
        <v>123</v>
      </c>
      <c r="AY6" s="3" t="s">
        <v>123</v>
      </c>
      <c r="AZ6" s="3">
        <v>0</v>
      </c>
      <c r="BA6" s="3">
        <v>0</v>
      </c>
      <c r="BB6" s="3"/>
      <c r="BC6" s="3" t="s">
        <v>124</v>
      </c>
      <c r="BD6" s="60">
        <v>0.28332429999999997</v>
      </c>
      <c r="BE6" s="60">
        <v>0.17585490000000001</v>
      </c>
      <c r="BF6" s="3">
        <v>4</v>
      </c>
      <c r="BG6" s="3">
        <v>31</v>
      </c>
      <c r="BH6" s="3">
        <v>3</v>
      </c>
      <c r="BI6" s="62">
        <v>0.27800000000000002</v>
      </c>
      <c r="BJ6" s="3">
        <v>0</v>
      </c>
      <c r="BK6" s="3"/>
      <c r="BL6" s="3"/>
      <c r="BM6" s="3"/>
      <c r="BN6" s="3">
        <v>3</v>
      </c>
      <c r="BO6" s="62">
        <v>0.35199999999999998</v>
      </c>
      <c r="BP6" s="3">
        <v>0</v>
      </c>
      <c r="BQ6" s="3"/>
      <c r="BR6" s="3"/>
      <c r="BS6" s="3"/>
      <c r="BT6" s="3">
        <v>3</v>
      </c>
      <c r="BU6" s="3">
        <v>0.20399999999999999</v>
      </c>
      <c r="BV6" s="3">
        <v>0</v>
      </c>
      <c r="BW6" s="28">
        <v>1.2999999999999999E-2</v>
      </c>
      <c r="BX6" s="28">
        <v>7.0000000000000001E-3</v>
      </c>
      <c r="BY6" s="28">
        <v>0.114</v>
      </c>
      <c r="BZ6" s="28">
        <v>0.40400000000000003</v>
      </c>
      <c r="CA6" s="28">
        <v>0.2</v>
      </c>
      <c r="CB6" s="28">
        <v>1.048</v>
      </c>
      <c r="CC6" s="28">
        <v>7.6999999999999999E-2</v>
      </c>
      <c r="CD6" s="28">
        <v>0.30199999999999999</v>
      </c>
      <c r="CE6" s="28">
        <v>0.22500000000000001</v>
      </c>
      <c r="CF6" s="28">
        <v>0.47499999999999998</v>
      </c>
      <c r="CG6" s="28">
        <v>0.47499999999999998</v>
      </c>
      <c r="CH6" s="28">
        <v>0.17</v>
      </c>
      <c r="CI6" s="28">
        <v>0.2</v>
      </c>
      <c r="CJ6" s="62">
        <v>760.82299999999998</v>
      </c>
      <c r="CK6" s="3">
        <v>0</v>
      </c>
      <c r="CL6" s="3" t="s">
        <v>105</v>
      </c>
      <c r="CM6" s="3" t="s">
        <v>106</v>
      </c>
      <c r="CN6" s="3" t="s">
        <v>107</v>
      </c>
      <c r="CO6" s="64">
        <v>1.38</v>
      </c>
      <c r="CP6" s="64">
        <v>0.41</v>
      </c>
      <c r="CQ6" s="3">
        <v>1</v>
      </c>
    </row>
    <row r="7" spans="2:95" ht="15.75" thickBot="1" x14ac:dyDescent="0.3">
      <c r="B7" s="3" t="s">
        <v>125</v>
      </c>
      <c r="C7" s="3" t="s">
        <v>125</v>
      </c>
      <c r="D7" s="3">
        <v>4</v>
      </c>
      <c r="E7" s="3" t="s">
        <v>95</v>
      </c>
      <c r="F7" s="3" t="s">
        <v>96</v>
      </c>
      <c r="G7" s="3" t="s">
        <v>126</v>
      </c>
      <c r="H7" s="3"/>
      <c r="I7" s="3"/>
      <c r="J7" s="3"/>
      <c r="K7" s="3"/>
      <c r="L7" s="3"/>
      <c r="M7" s="3"/>
      <c r="N7" s="3" t="s">
        <v>126</v>
      </c>
      <c r="O7" s="3" t="s">
        <v>98</v>
      </c>
      <c r="P7" s="4">
        <v>8.2609658701245006E-5</v>
      </c>
      <c r="Q7" s="3" t="s">
        <v>99</v>
      </c>
      <c r="R7" s="5" t="s">
        <v>127</v>
      </c>
      <c r="S7" s="3" t="s">
        <v>128</v>
      </c>
      <c r="T7" s="3"/>
      <c r="U7" s="3"/>
      <c r="V7" s="3"/>
      <c r="W7" s="3"/>
      <c r="X7" s="3"/>
      <c r="Y7" s="3"/>
      <c r="Z7" s="26">
        <v>0.17599999999999999</v>
      </c>
      <c r="AA7" s="26">
        <v>0.17599999999999999</v>
      </c>
      <c r="AB7" s="26"/>
      <c r="AC7" s="26"/>
      <c r="AD7" s="26">
        <v>109.852</v>
      </c>
      <c r="AE7" s="3">
        <v>8</v>
      </c>
      <c r="AF7" s="3" t="s">
        <v>102</v>
      </c>
      <c r="AG7" s="3">
        <v>0.73980000000000001</v>
      </c>
      <c r="AH7" s="3" t="s">
        <v>103</v>
      </c>
      <c r="AI7" s="3">
        <v>0</v>
      </c>
      <c r="AJ7" s="3"/>
      <c r="AK7" s="3"/>
      <c r="AL7" s="3">
        <v>0</v>
      </c>
      <c r="AM7" s="3"/>
      <c r="AN7" s="3"/>
      <c r="AO7" s="3"/>
      <c r="AP7" s="3"/>
      <c r="AQ7" s="3"/>
      <c r="AR7" s="3"/>
      <c r="AS7" s="4">
        <v>1.0000000000000001E-5</v>
      </c>
      <c r="AT7" s="3">
        <v>200</v>
      </c>
      <c r="AU7" s="3">
        <v>5</v>
      </c>
      <c r="AV7" s="3" t="s">
        <v>126</v>
      </c>
      <c r="AW7" s="3" t="s">
        <v>129</v>
      </c>
      <c r="AX7" s="3" t="s">
        <v>129</v>
      </c>
      <c r="AY7" s="3" t="s">
        <v>129</v>
      </c>
      <c r="AZ7" s="3">
        <v>0</v>
      </c>
      <c r="BA7" s="3">
        <v>0</v>
      </c>
      <c r="BB7" s="3"/>
      <c r="BC7" s="3" t="s">
        <v>130</v>
      </c>
      <c r="BD7" s="60">
        <v>0.31168109999999999</v>
      </c>
      <c r="BE7" s="60">
        <v>0.37957030000000003</v>
      </c>
      <c r="BF7" s="3">
        <v>4</v>
      </c>
      <c r="BG7" s="3">
        <v>28</v>
      </c>
      <c r="BH7" s="3">
        <v>3</v>
      </c>
      <c r="BI7" s="62">
        <v>0.25600000000000001</v>
      </c>
      <c r="BJ7" s="3">
        <v>0</v>
      </c>
      <c r="BK7" s="3"/>
      <c r="BL7" s="3"/>
      <c r="BM7" s="3"/>
      <c r="BN7" s="3">
        <v>3</v>
      </c>
      <c r="BO7" s="62">
        <v>0.30099999999999999</v>
      </c>
      <c r="BP7" s="3">
        <v>0</v>
      </c>
      <c r="BQ7" s="3"/>
      <c r="BR7" s="3"/>
      <c r="BS7" s="3"/>
      <c r="BT7" s="3">
        <v>3</v>
      </c>
      <c r="BU7" s="3">
        <v>0.16700000000000001</v>
      </c>
      <c r="BV7" s="3">
        <v>0</v>
      </c>
      <c r="BW7" s="28">
        <v>1.7999999999999999E-2</v>
      </c>
      <c r="BX7" s="28">
        <v>1.4E-2</v>
      </c>
      <c r="BY7" s="28">
        <v>5.0000000000000001E-3</v>
      </c>
      <c r="BZ7" s="28">
        <v>0.44800000000000001</v>
      </c>
      <c r="CA7" s="28">
        <v>0.2</v>
      </c>
      <c r="CB7" s="28">
        <v>1.03</v>
      </c>
      <c r="CC7" s="28">
        <v>7.5999999999999998E-2</v>
      </c>
      <c r="CD7" s="28">
        <v>0.26100000000000001</v>
      </c>
      <c r="CE7" s="28">
        <v>0.18</v>
      </c>
      <c r="CF7" s="28">
        <v>0.38900000000000001</v>
      </c>
      <c r="CG7" s="28">
        <v>0.38700000000000001</v>
      </c>
      <c r="CH7" s="28">
        <v>0.15</v>
      </c>
      <c r="CI7" s="28">
        <v>0.17</v>
      </c>
      <c r="CJ7" s="62">
        <v>842.35599999999999</v>
      </c>
      <c r="CK7" s="3">
        <v>0</v>
      </c>
      <c r="CL7" s="3" t="s">
        <v>105</v>
      </c>
      <c r="CM7" s="3" t="s">
        <v>106</v>
      </c>
      <c r="CN7" s="3" t="s">
        <v>107</v>
      </c>
      <c r="CO7" s="64">
        <v>1.43</v>
      </c>
      <c r="CP7" s="64">
        <v>0.34</v>
      </c>
      <c r="CQ7" s="3">
        <v>1</v>
      </c>
    </row>
    <row r="8" spans="2:95" ht="15.75" thickBot="1" x14ac:dyDescent="0.3">
      <c r="B8" s="3" t="s">
        <v>131</v>
      </c>
      <c r="C8" s="3" t="s">
        <v>131</v>
      </c>
      <c r="D8" s="3">
        <v>4</v>
      </c>
      <c r="E8" s="3" t="s">
        <v>95</v>
      </c>
      <c r="F8" s="3" t="s">
        <v>96</v>
      </c>
      <c r="G8" s="3" t="s">
        <v>132</v>
      </c>
      <c r="H8" s="3"/>
      <c r="I8" s="3"/>
      <c r="J8" s="3"/>
      <c r="K8" s="3"/>
      <c r="L8" s="3"/>
      <c r="M8" s="3"/>
      <c r="N8" s="3" t="s">
        <v>132</v>
      </c>
      <c r="O8" s="3" t="s">
        <v>133</v>
      </c>
      <c r="P8" s="4">
        <v>8.7134172684906003E-5</v>
      </c>
      <c r="Q8" s="3" t="s">
        <v>99</v>
      </c>
      <c r="R8" s="5" t="s">
        <v>134</v>
      </c>
      <c r="S8" s="3" t="s">
        <v>135</v>
      </c>
      <c r="T8" s="3"/>
      <c r="U8" s="3"/>
      <c r="V8" s="3"/>
      <c r="W8" s="3"/>
      <c r="X8" s="3"/>
      <c r="Y8" s="3"/>
      <c r="Z8" s="26"/>
      <c r="AA8" s="26"/>
      <c r="AB8" s="26"/>
      <c r="AC8" s="26">
        <v>0.152</v>
      </c>
      <c r="AD8" s="26">
        <v>114.51600000000001</v>
      </c>
      <c r="AE8" s="3">
        <v>8</v>
      </c>
      <c r="AF8" s="3" t="s">
        <v>102</v>
      </c>
      <c r="AG8" s="3">
        <v>1.1920999999999999</v>
      </c>
      <c r="AH8" s="3" t="s">
        <v>103</v>
      </c>
      <c r="AI8" s="3">
        <v>0</v>
      </c>
      <c r="AJ8" s="3"/>
      <c r="AK8" s="3"/>
      <c r="AL8" s="3">
        <v>0</v>
      </c>
      <c r="AM8" s="3"/>
      <c r="AN8" s="3"/>
      <c r="AO8" s="3"/>
      <c r="AP8" s="3"/>
      <c r="AQ8" s="3"/>
      <c r="AR8" s="3"/>
      <c r="AS8" s="4">
        <v>1.0000000000000001E-5</v>
      </c>
      <c r="AT8" s="3">
        <v>200</v>
      </c>
      <c r="AU8" s="3">
        <v>4</v>
      </c>
      <c r="AV8" s="3" t="s">
        <v>132</v>
      </c>
      <c r="AW8" s="3" t="s">
        <v>136</v>
      </c>
      <c r="AX8" s="3" t="s">
        <v>136</v>
      </c>
      <c r="AY8" s="3" t="s">
        <v>136</v>
      </c>
      <c r="AZ8" s="3">
        <v>0</v>
      </c>
      <c r="BA8" s="3">
        <v>0</v>
      </c>
      <c r="BB8" s="3"/>
      <c r="BC8" s="3" t="s">
        <v>137</v>
      </c>
      <c r="BD8" s="60">
        <v>0.20355799999999999</v>
      </c>
      <c r="BE8" s="60">
        <v>0.26405139999999999</v>
      </c>
      <c r="BF8" s="3">
        <v>4</v>
      </c>
      <c r="BG8" s="3">
        <v>29</v>
      </c>
      <c r="BH8" s="3">
        <v>3</v>
      </c>
      <c r="BI8" s="62">
        <v>0.23699999999999999</v>
      </c>
      <c r="BJ8" s="3">
        <v>0</v>
      </c>
      <c r="BK8" s="3"/>
      <c r="BL8" s="3"/>
      <c r="BM8" s="3"/>
      <c r="BN8" s="3">
        <v>3</v>
      </c>
      <c r="BO8" s="62">
        <v>0.27400000000000002</v>
      </c>
      <c r="BP8" s="3">
        <v>0</v>
      </c>
      <c r="BQ8" s="3"/>
      <c r="BR8" s="3"/>
      <c r="BS8" s="3"/>
      <c r="BT8" s="3">
        <v>3</v>
      </c>
      <c r="BU8" s="3">
        <v>0.14399999999999999</v>
      </c>
      <c r="BV8" s="3">
        <v>0</v>
      </c>
      <c r="BW8" s="28">
        <v>0.01</v>
      </c>
      <c r="BX8" s="28">
        <v>6.0000000000000001E-3</v>
      </c>
      <c r="BY8" s="28">
        <v>2E-3</v>
      </c>
      <c r="BZ8" s="28">
        <v>0.49099999999999999</v>
      </c>
      <c r="CA8" s="28">
        <v>0.2</v>
      </c>
      <c r="CB8" s="28">
        <v>0.998</v>
      </c>
      <c r="CC8" s="28">
        <v>7.0999999999999994E-2</v>
      </c>
      <c r="CD8" s="28">
        <v>0.25700000000000001</v>
      </c>
      <c r="CE8" s="28">
        <v>0.183</v>
      </c>
      <c r="CF8" s="28">
        <v>0.41199999999999998</v>
      </c>
      <c r="CG8" s="28">
        <v>0.41199999999999998</v>
      </c>
      <c r="CH8" s="28">
        <v>0.16</v>
      </c>
      <c r="CI8" s="28">
        <v>0.18</v>
      </c>
      <c r="CJ8" s="62">
        <v>882.77</v>
      </c>
      <c r="CK8" s="3">
        <v>0</v>
      </c>
      <c r="CL8" s="3" t="s">
        <v>105</v>
      </c>
      <c r="CM8" s="3" t="s">
        <v>106</v>
      </c>
      <c r="CN8" s="3" t="s">
        <v>107</v>
      </c>
      <c r="CO8" s="64">
        <v>1.5</v>
      </c>
      <c r="CP8" s="64">
        <v>0.33</v>
      </c>
      <c r="CQ8" s="3">
        <v>1</v>
      </c>
    </row>
    <row r="9" spans="2:95" ht="15.75" thickBot="1" x14ac:dyDescent="0.3">
      <c r="B9" s="3" t="s">
        <v>138</v>
      </c>
      <c r="C9" s="3" t="s">
        <v>138</v>
      </c>
      <c r="D9" s="3">
        <v>4</v>
      </c>
      <c r="E9" s="3" t="s">
        <v>95</v>
      </c>
      <c r="F9" s="3" t="s">
        <v>96</v>
      </c>
      <c r="G9" s="3" t="s">
        <v>139</v>
      </c>
      <c r="H9" s="3"/>
      <c r="I9" s="3"/>
      <c r="J9" s="3"/>
      <c r="K9" s="3"/>
      <c r="L9" s="3"/>
      <c r="M9" s="3"/>
      <c r="N9" s="3" t="s">
        <v>139</v>
      </c>
      <c r="O9" s="3" t="s">
        <v>133</v>
      </c>
      <c r="P9" s="4">
        <v>8.5379468935919999E-5</v>
      </c>
      <c r="Q9" s="3" t="s">
        <v>99</v>
      </c>
      <c r="R9" s="5" t="s">
        <v>140</v>
      </c>
      <c r="S9" s="3" t="s">
        <v>141</v>
      </c>
      <c r="T9" s="3"/>
      <c r="U9" s="3"/>
      <c r="V9" s="3"/>
      <c r="W9" s="3"/>
      <c r="X9" s="3"/>
      <c r="Y9" s="3"/>
      <c r="Z9" s="26"/>
      <c r="AA9" s="26"/>
      <c r="AB9" s="26"/>
      <c r="AC9" s="26">
        <v>0.16600000000000001</v>
      </c>
      <c r="AD9" s="26">
        <v>116.2359</v>
      </c>
      <c r="AE9" s="3">
        <v>8</v>
      </c>
      <c r="AF9" s="3" t="s">
        <v>102</v>
      </c>
      <c r="AG9" s="3">
        <v>1.0752999999999999</v>
      </c>
      <c r="AH9" s="3" t="s">
        <v>103</v>
      </c>
      <c r="AI9" s="3">
        <v>0</v>
      </c>
      <c r="AJ9" s="3"/>
      <c r="AK9" s="3"/>
      <c r="AL9" s="3">
        <v>0</v>
      </c>
      <c r="AM9" s="3"/>
      <c r="AN9" s="3"/>
      <c r="AO9" s="3"/>
      <c r="AP9" s="3"/>
      <c r="AQ9" s="3"/>
      <c r="AR9" s="3"/>
      <c r="AS9" s="4">
        <v>1.0000000000000001E-5</v>
      </c>
      <c r="AT9" s="3">
        <v>200</v>
      </c>
      <c r="AU9" s="3">
        <v>4</v>
      </c>
      <c r="AV9" s="3" t="s">
        <v>139</v>
      </c>
      <c r="AW9" s="3" t="s">
        <v>142</v>
      </c>
      <c r="AX9" s="3" t="s">
        <v>142</v>
      </c>
      <c r="AY9" s="3" t="s">
        <v>142</v>
      </c>
      <c r="AZ9" s="3">
        <v>0</v>
      </c>
      <c r="BA9" s="3">
        <v>0</v>
      </c>
      <c r="BB9" s="3"/>
      <c r="BC9" s="3" t="s">
        <v>143</v>
      </c>
      <c r="BD9" s="60">
        <v>0.21438289999999999</v>
      </c>
      <c r="BE9" s="60">
        <v>0.25828469999999998</v>
      </c>
      <c r="BF9" s="3">
        <v>4</v>
      </c>
      <c r="BG9" s="3">
        <v>30</v>
      </c>
      <c r="BH9" s="3">
        <v>3</v>
      </c>
      <c r="BI9" s="62">
        <v>0.248</v>
      </c>
      <c r="BJ9" s="3">
        <v>0</v>
      </c>
      <c r="BK9" s="3"/>
      <c r="BL9" s="3"/>
      <c r="BM9" s="3"/>
      <c r="BN9" s="3">
        <v>3</v>
      </c>
      <c r="BO9" s="62">
        <v>0.27600000000000002</v>
      </c>
      <c r="BP9" s="3">
        <v>0</v>
      </c>
      <c r="BQ9" s="3"/>
      <c r="BR9" s="3"/>
      <c r="BS9" s="3"/>
      <c r="BT9" s="3">
        <v>3</v>
      </c>
      <c r="BU9" s="3">
        <v>0.152</v>
      </c>
      <c r="BV9" s="3">
        <v>0</v>
      </c>
      <c r="BW9" s="28">
        <v>1.0999999999999999E-2</v>
      </c>
      <c r="BX9" s="28">
        <v>6.0000000000000001E-3</v>
      </c>
      <c r="BY9" s="28">
        <v>0</v>
      </c>
      <c r="BZ9" s="28">
        <v>0.53300000000000003</v>
      </c>
      <c r="CA9" s="28">
        <v>0.2</v>
      </c>
      <c r="CB9" s="28">
        <v>1.026</v>
      </c>
      <c r="CC9" s="28">
        <v>7.0000000000000007E-2</v>
      </c>
      <c r="CD9" s="28">
        <v>0.251</v>
      </c>
      <c r="CE9" s="28">
        <v>0.183</v>
      </c>
      <c r="CF9" s="28">
        <v>0.42199999999999999</v>
      </c>
      <c r="CG9" s="28">
        <v>0.42199999999999999</v>
      </c>
      <c r="CH9" s="28">
        <v>0.16</v>
      </c>
      <c r="CI9" s="28">
        <v>0.18</v>
      </c>
      <c r="CJ9" s="62">
        <v>919.625</v>
      </c>
      <c r="CK9" s="3">
        <v>0</v>
      </c>
      <c r="CL9" s="3" t="s">
        <v>105</v>
      </c>
      <c r="CM9" s="3" t="s">
        <v>106</v>
      </c>
      <c r="CN9" s="3" t="s">
        <v>107</v>
      </c>
      <c r="CO9" s="64">
        <v>1.44</v>
      </c>
      <c r="CP9" s="64">
        <v>0.33</v>
      </c>
      <c r="CQ9" s="3">
        <v>1</v>
      </c>
    </row>
    <row r="10" spans="2:95" ht="15.75" thickBot="1" x14ac:dyDescent="0.3">
      <c r="B10" s="3" t="s">
        <v>144</v>
      </c>
      <c r="C10" s="3" t="s">
        <v>144</v>
      </c>
      <c r="D10" s="3">
        <v>4</v>
      </c>
      <c r="E10" s="3" t="s">
        <v>95</v>
      </c>
      <c r="F10" s="3" t="s">
        <v>96</v>
      </c>
      <c r="G10" s="3" t="s">
        <v>145</v>
      </c>
      <c r="H10" s="3"/>
      <c r="I10" s="3"/>
      <c r="J10" s="3"/>
      <c r="K10" s="3"/>
      <c r="L10" s="3"/>
      <c r="M10" s="3"/>
      <c r="N10" s="3" t="s">
        <v>145</v>
      </c>
      <c r="O10" s="3" t="s">
        <v>133</v>
      </c>
      <c r="P10" s="4">
        <v>8.7943051805191994E-5</v>
      </c>
      <c r="Q10" s="3" t="s">
        <v>99</v>
      </c>
      <c r="R10" s="5" t="s">
        <v>146</v>
      </c>
      <c r="S10" s="3" t="s">
        <v>147</v>
      </c>
      <c r="T10" s="3"/>
      <c r="U10" s="3"/>
      <c r="V10" s="3"/>
      <c r="W10" s="3"/>
      <c r="X10" s="3"/>
      <c r="Y10" s="3"/>
      <c r="Z10" s="26"/>
      <c r="AA10" s="26"/>
      <c r="AB10" s="26"/>
      <c r="AC10" s="26">
        <v>0.19900000000000001</v>
      </c>
      <c r="AD10" s="26">
        <v>120.2928</v>
      </c>
      <c r="AE10" s="3">
        <v>8</v>
      </c>
      <c r="AF10" s="3" t="s">
        <v>102</v>
      </c>
      <c r="AG10" s="3">
        <v>1.2615000000000001</v>
      </c>
      <c r="AH10" s="3" t="s">
        <v>103</v>
      </c>
      <c r="AI10" s="3">
        <v>0</v>
      </c>
      <c r="AJ10" s="3"/>
      <c r="AK10" s="3"/>
      <c r="AL10" s="3">
        <v>0</v>
      </c>
      <c r="AM10" s="3"/>
      <c r="AN10" s="3"/>
      <c r="AO10" s="3"/>
      <c r="AP10" s="3"/>
      <c r="AQ10" s="3"/>
      <c r="AR10" s="3"/>
      <c r="AS10" s="4">
        <v>1.0000000000000001E-5</v>
      </c>
      <c r="AT10" s="3">
        <v>200</v>
      </c>
      <c r="AU10" s="3">
        <v>4</v>
      </c>
      <c r="AV10" s="3" t="s">
        <v>145</v>
      </c>
      <c r="AW10" s="3" t="s">
        <v>148</v>
      </c>
      <c r="AX10" s="3" t="s">
        <v>148</v>
      </c>
      <c r="AY10" s="3" t="s">
        <v>148</v>
      </c>
      <c r="AZ10" s="3">
        <v>0</v>
      </c>
      <c r="BA10" s="3">
        <v>0</v>
      </c>
      <c r="BB10" s="3"/>
      <c r="BC10" s="3" t="s">
        <v>149</v>
      </c>
      <c r="BD10" s="60">
        <v>0.26068859999999999</v>
      </c>
      <c r="BE10" s="60">
        <v>0.29701450000000001</v>
      </c>
      <c r="BF10" s="3">
        <v>4</v>
      </c>
      <c r="BG10" s="3">
        <v>31</v>
      </c>
      <c r="BH10" s="3">
        <v>3</v>
      </c>
      <c r="BI10" s="62">
        <v>0.29499999999999998</v>
      </c>
      <c r="BJ10" s="3">
        <v>0</v>
      </c>
      <c r="BK10" s="3"/>
      <c r="BL10" s="3"/>
      <c r="BM10" s="3"/>
      <c r="BN10" s="3">
        <v>3</v>
      </c>
      <c r="BO10" s="62">
        <v>0.314</v>
      </c>
      <c r="BP10" s="3">
        <v>0</v>
      </c>
      <c r="BQ10" s="3"/>
      <c r="BR10" s="3"/>
      <c r="BS10" s="3"/>
      <c r="BT10" s="3">
        <v>3</v>
      </c>
      <c r="BU10" s="3">
        <v>0.157</v>
      </c>
      <c r="BV10" s="3">
        <v>0</v>
      </c>
      <c r="BW10" s="28">
        <v>1.0999999999999999E-2</v>
      </c>
      <c r="BX10" s="28">
        <v>6.0000000000000001E-3</v>
      </c>
      <c r="BY10" s="28">
        <v>5.0000000000000001E-3</v>
      </c>
      <c r="BZ10" s="28">
        <v>0.432</v>
      </c>
      <c r="CA10" s="28">
        <v>0.2</v>
      </c>
      <c r="CB10" s="28">
        <v>0.94199999999999995</v>
      </c>
      <c r="CC10" s="28">
        <v>6.9000000000000006E-2</v>
      </c>
      <c r="CD10" s="28">
        <v>0.22700000000000001</v>
      </c>
      <c r="CE10" s="28">
        <v>0.16</v>
      </c>
      <c r="CF10" s="28">
        <v>0.40600000000000003</v>
      </c>
      <c r="CG10" s="28">
        <v>0.40600000000000003</v>
      </c>
      <c r="CH10" s="28">
        <v>0.15</v>
      </c>
      <c r="CI10" s="28">
        <v>0.16</v>
      </c>
      <c r="CJ10" s="62">
        <v>928.37199999999996</v>
      </c>
      <c r="CK10" s="3">
        <v>0</v>
      </c>
      <c r="CL10" s="3" t="s">
        <v>105</v>
      </c>
      <c r="CM10" s="3" t="s">
        <v>106</v>
      </c>
      <c r="CN10" s="3" t="s">
        <v>107</v>
      </c>
      <c r="CO10" s="64">
        <v>1.65</v>
      </c>
      <c r="CP10" s="64">
        <v>0.34</v>
      </c>
      <c r="CQ10" s="3">
        <v>1</v>
      </c>
    </row>
    <row r="11" spans="2:95" ht="15.75" thickBot="1" x14ac:dyDescent="0.3">
      <c r="B11" s="3" t="s">
        <v>150</v>
      </c>
      <c r="C11" s="3" t="s">
        <v>150</v>
      </c>
      <c r="D11" s="3">
        <v>4</v>
      </c>
      <c r="E11" s="3" t="s">
        <v>95</v>
      </c>
      <c r="F11" s="3" t="s">
        <v>96</v>
      </c>
      <c r="G11" s="3" t="s">
        <v>151</v>
      </c>
      <c r="H11" s="3"/>
      <c r="I11" s="3"/>
      <c r="J11" s="3"/>
      <c r="K11" s="3"/>
      <c r="L11" s="3"/>
      <c r="M11" s="3"/>
      <c r="N11" s="3" t="s">
        <v>151</v>
      </c>
      <c r="O11" s="3" t="s">
        <v>152</v>
      </c>
      <c r="P11" s="4">
        <v>8.7033269173808993E-5</v>
      </c>
      <c r="Q11" s="3" t="s">
        <v>99</v>
      </c>
      <c r="R11" s="5" t="s">
        <v>153</v>
      </c>
      <c r="S11" s="3" t="s">
        <v>154</v>
      </c>
      <c r="T11" s="3"/>
      <c r="U11" s="3"/>
      <c r="V11" s="3"/>
      <c r="W11" s="3"/>
      <c r="X11" s="3"/>
      <c r="Y11" s="3"/>
      <c r="Z11" s="26">
        <v>0.182</v>
      </c>
      <c r="AA11" s="26">
        <v>0.182</v>
      </c>
      <c r="AB11" s="26"/>
      <c r="AC11" s="26">
        <v>0.19700000000000001</v>
      </c>
      <c r="AD11" s="26">
        <v>145.27690000000001</v>
      </c>
      <c r="AE11" s="3">
        <v>8</v>
      </c>
      <c r="AF11" s="3" t="s">
        <v>102</v>
      </c>
      <c r="AG11" s="3">
        <v>0.73599999999999999</v>
      </c>
      <c r="AH11" s="3" t="s">
        <v>103</v>
      </c>
      <c r="AI11" s="3">
        <v>0</v>
      </c>
      <c r="AJ11" s="3"/>
      <c r="AK11" s="3"/>
      <c r="AL11" s="3">
        <v>0</v>
      </c>
      <c r="AM11" s="3"/>
      <c r="AN11" s="3"/>
      <c r="AO11" s="3"/>
      <c r="AP11" s="3"/>
      <c r="AQ11" s="3"/>
      <c r="AR11" s="3"/>
      <c r="AS11" s="4">
        <v>1.0000000000000001E-5</v>
      </c>
      <c r="AT11" s="3">
        <v>200</v>
      </c>
      <c r="AU11" s="3">
        <v>5</v>
      </c>
      <c r="AV11" s="3" t="s">
        <v>151</v>
      </c>
      <c r="AW11" s="3" t="s">
        <v>155</v>
      </c>
      <c r="AX11" s="3" t="s">
        <v>155</v>
      </c>
      <c r="AY11" s="3" t="s">
        <v>155</v>
      </c>
      <c r="AZ11" s="3">
        <v>0</v>
      </c>
      <c r="BA11" s="3">
        <v>0</v>
      </c>
      <c r="BB11" s="3"/>
      <c r="BC11" s="3" t="s">
        <v>156</v>
      </c>
      <c r="BD11" s="60">
        <v>0.27461869999999999</v>
      </c>
      <c r="BE11" s="60">
        <v>0.32192520000000002</v>
      </c>
      <c r="BF11" s="3">
        <v>4</v>
      </c>
      <c r="BG11" s="3">
        <v>28</v>
      </c>
      <c r="BH11" s="3">
        <v>3</v>
      </c>
      <c r="BI11" s="62">
        <v>0.27300000000000002</v>
      </c>
      <c r="BJ11" s="3">
        <v>0</v>
      </c>
      <c r="BK11" s="3"/>
      <c r="BL11" s="3"/>
      <c r="BM11" s="3"/>
      <c r="BN11" s="3">
        <v>3</v>
      </c>
      <c r="BO11" s="62">
        <v>0.314</v>
      </c>
      <c r="BP11" s="3">
        <v>0</v>
      </c>
      <c r="BQ11" s="3"/>
      <c r="BR11" s="3"/>
      <c r="BS11" s="3"/>
      <c r="BT11" s="3">
        <v>3</v>
      </c>
      <c r="BU11" s="3">
        <v>0.13800000000000001</v>
      </c>
      <c r="BV11" s="3">
        <v>0</v>
      </c>
      <c r="BW11" s="28">
        <v>1.2E-2</v>
      </c>
      <c r="BX11" s="28">
        <v>7.0000000000000001E-3</v>
      </c>
      <c r="BY11" s="28">
        <v>3.5999999999999997E-2</v>
      </c>
      <c r="BZ11" s="28">
        <v>0.47399999999999998</v>
      </c>
      <c r="CA11" s="28">
        <v>0.2</v>
      </c>
      <c r="CB11" s="28">
        <v>0.82099999999999995</v>
      </c>
      <c r="CC11" s="28">
        <v>6.6000000000000003E-2</v>
      </c>
      <c r="CD11" s="28">
        <v>0.20699999999999999</v>
      </c>
      <c r="CE11" s="28">
        <v>0.13500000000000001</v>
      </c>
      <c r="CF11" s="28">
        <v>0.379</v>
      </c>
      <c r="CG11" s="28">
        <v>0.379</v>
      </c>
      <c r="CH11" s="28">
        <v>0.15</v>
      </c>
      <c r="CI11" s="28">
        <v>0.17</v>
      </c>
      <c r="CJ11" s="62">
        <v>993.89700000000005</v>
      </c>
      <c r="CK11" s="3">
        <v>0</v>
      </c>
      <c r="CL11" s="3" t="s">
        <v>105</v>
      </c>
      <c r="CM11" s="3" t="s">
        <v>106</v>
      </c>
      <c r="CN11" s="3" t="s">
        <v>107</v>
      </c>
      <c r="CO11" s="64">
        <v>1.95</v>
      </c>
      <c r="CP11" s="64">
        <v>0.36</v>
      </c>
      <c r="CQ11" s="3">
        <v>1</v>
      </c>
    </row>
    <row r="12" spans="2:95" ht="15.75" thickBot="1" x14ac:dyDescent="0.3">
      <c r="B12" s="3" t="s">
        <v>157</v>
      </c>
      <c r="C12" s="3" t="s">
        <v>157</v>
      </c>
      <c r="D12" s="3">
        <v>4</v>
      </c>
      <c r="E12" s="3" t="s">
        <v>95</v>
      </c>
      <c r="F12" s="3" t="s">
        <v>96</v>
      </c>
      <c r="G12" s="3" t="s">
        <v>158</v>
      </c>
      <c r="H12" s="3"/>
      <c r="I12" s="3"/>
      <c r="J12" s="3"/>
      <c r="K12" s="3"/>
      <c r="L12" s="3"/>
      <c r="M12" s="3"/>
      <c r="N12" s="3" t="s">
        <v>158</v>
      </c>
      <c r="O12" s="3" t="s">
        <v>152</v>
      </c>
      <c r="P12" s="4">
        <v>9.3437907552550005E-5</v>
      </c>
      <c r="Q12" s="3" t="s">
        <v>99</v>
      </c>
      <c r="R12" s="5" t="s">
        <v>159</v>
      </c>
      <c r="S12" s="3" t="s">
        <v>160</v>
      </c>
      <c r="T12" s="3"/>
      <c r="U12" s="3"/>
      <c r="V12" s="3"/>
      <c r="W12" s="3"/>
      <c r="X12" s="3"/>
      <c r="Y12" s="3"/>
      <c r="Z12" s="26">
        <v>0.23200000000000001</v>
      </c>
      <c r="AA12" s="26">
        <v>0.23200000000000001</v>
      </c>
      <c r="AB12" s="26"/>
      <c r="AC12" s="26">
        <v>0.28499999999999998</v>
      </c>
      <c r="AD12" s="26">
        <v>150.6259</v>
      </c>
      <c r="AE12" s="3">
        <v>8</v>
      </c>
      <c r="AF12" s="3" t="s">
        <v>102</v>
      </c>
      <c r="AG12" s="3">
        <v>1.1414</v>
      </c>
      <c r="AH12" s="3" t="s">
        <v>103</v>
      </c>
      <c r="AI12" s="3">
        <v>0</v>
      </c>
      <c r="AJ12" s="3"/>
      <c r="AK12" s="3"/>
      <c r="AL12" s="3">
        <v>0</v>
      </c>
      <c r="AM12" s="3"/>
      <c r="AN12" s="3"/>
      <c r="AO12" s="3"/>
      <c r="AP12" s="3"/>
      <c r="AQ12" s="3"/>
      <c r="AR12" s="3"/>
      <c r="AS12" s="4">
        <v>1.0000000000000001E-5</v>
      </c>
      <c r="AT12" s="3">
        <v>200</v>
      </c>
      <c r="AU12" s="3">
        <v>4</v>
      </c>
      <c r="AV12" s="3" t="s">
        <v>158</v>
      </c>
      <c r="AW12" s="3" t="s">
        <v>161</v>
      </c>
      <c r="AX12" s="3" t="s">
        <v>161</v>
      </c>
      <c r="AY12" s="3" t="s">
        <v>161</v>
      </c>
      <c r="AZ12" s="3">
        <v>0</v>
      </c>
      <c r="BA12" s="3">
        <v>0</v>
      </c>
      <c r="BB12" s="3"/>
      <c r="BC12" s="3" t="s">
        <v>162</v>
      </c>
      <c r="BD12" s="60">
        <v>0.18588360000000001</v>
      </c>
      <c r="BE12" s="60">
        <v>0.28742240000000002</v>
      </c>
      <c r="BF12" s="3">
        <v>4</v>
      </c>
      <c r="BG12" s="3">
        <v>29</v>
      </c>
      <c r="BH12" s="3">
        <v>3</v>
      </c>
      <c r="BI12" s="62">
        <v>0.22700000000000001</v>
      </c>
      <c r="BJ12" s="3">
        <v>0</v>
      </c>
      <c r="BK12" s="3"/>
      <c r="BL12" s="3"/>
      <c r="BM12" s="3"/>
      <c r="BN12" s="3">
        <v>3</v>
      </c>
      <c r="BO12" s="62">
        <v>0.255</v>
      </c>
      <c r="BP12" s="3">
        <v>0</v>
      </c>
      <c r="BQ12" s="3"/>
      <c r="BR12" s="3"/>
      <c r="BS12" s="3"/>
      <c r="BT12" s="3">
        <v>3</v>
      </c>
      <c r="BU12" s="3">
        <v>0.14000000000000001</v>
      </c>
      <c r="BV12" s="3">
        <v>0</v>
      </c>
      <c r="BW12" s="28">
        <v>2.4E-2</v>
      </c>
      <c r="BX12" s="28">
        <v>1.4999999999999999E-2</v>
      </c>
      <c r="BY12" s="28">
        <v>0.17</v>
      </c>
      <c r="BZ12" s="28">
        <v>0.23599999999999999</v>
      </c>
      <c r="CA12" s="28">
        <v>0.2</v>
      </c>
      <c r="CB12" s="28">
        <v>0.70399999999999996</v>
      </c>
      <c r="CC12" s="28">
        <v>6.7000000000000004E-2</v>
      </c>
      <c r="CD12" s="28">
        <v>0.22800000000000001</v>
      </c>
      <c r="CE12" s="28">
        <v>0.14299999999999999</v>
      </c>
      <c r="CF12" s="28">
        <v>0.44</v>
      </c>
      <c r="CG12" s="28">
        <v>0.44</v>
      </c>
      <c r="CH12" s="28">
        <v>0.15</v>
      </c>
      <c r="CI12" s="28">
        <v>0.17</v>
      </c>
      <c r="CJ12" s="62">
        <v>1035.404</v>
      </c>
      <c r="CK12" s="3">
        <v>0</v>
      </c>
      <c r="CL12" s="3" t="s">
        <v>105</v>
      </c>
      <c r="CM12" s="3" t="s">
        <v>106</v>
      </c>
      <c r="CN12" s="3" t="s">
        <v>107</v>
      </c>
      <c r="CO12" s="64">
        <v>2.2400000000000002</v>
      </c>
      <c r="CP12" s="64">
        <v>0.45</v>
      </c>
      <c r="CQ12" s="3">
        <v>1</v>
      </c>
    </row>
    <row r="13" spans="2:95" ht="15.75" thickBot="1" x14ac:dyDescent="0.3">
      <c r="B13" s="3" t="s">
        <v>163</v>
      </c>
      <c r="C13" s="3" t="s">
        <v>163</v>
      </c>
      <c r="D13" s="3">
        <v>4</v>
      </c>
      <c r="E13" s="3" t="s">
        <v>95</v>
      </c>
      <c r="F13" s="3" t="s">
        <v>96</v>
      </c>
      <c r="G13" s="3" t="s">
        <v>164</v>
      </c>
      <c r="H13" s="3"/>
      <c r="I13" s="3"/>
      <c r="J13" s="3"/>
      <c r="K13" s="3"/>
      <c r="L13" s="3"/>
      <c r="M13" s="3"/>
      <c r="N13" s="3" t="s">
        <v>164</v>
      </c>
      <c r="O13" s="3" t="s">
        <v>152</v>
      </c>
      <c r="P13" s="4">
        <v>9.2245634411633004E-5</v>
      </c>
      <c r="Q13" s="3" t="s">
        <v>99</v>
      </c>
      <c r="R13" s="5" t="s">
        <v>165</v>
      </c>
      <c r="S13" s="3" t="s">
        <v>154</v>
      </c>
      <c r="T13" s="3"/>
      <c r="U13" s="3"/>
      <c r="V13" s="3"/>
      <c r="W13" s="3"/>
      <c r="X13" s="3"/>
      <c r="Y13" s="3"/>
      <c r="Z13" s="26">
        <v>0.20499999999999999</v>
      </c>
      <c r="AA13" s="26">
        <v>0.20499999999999999</v>
      </c>
      <c r="AB13" s="26"/>
      <c r="AC13" s="26">
        <v>0.28299999999999997</v>
      </c>
      <c r="AD13" s="26">
        <v>152.0189</v>
      </c>
      <c r="AE13" s="3">
        <v>8</v>
      </c>
      <c r="AF13" s="3" t="s">
        <v>102</v>
      </c>
      <c r="AG13" s="3">
        <v>1.4259999999999999</v>
      </c>
      <c r="AH13" s="3" t="s">
        <v>103</v>
      </c>
      <c r="AI13" s="3">
        <v>0</v>
      </c>
      <c r="AJ13" s="3"/>
      <c r="AK13" s="3"/>
      <c r="AL13" s="3">
        <v>0</v>
      </c>
      <c r="AM13" s="3"/>
      <c r="AN13" s="3"/>
      <c r="AO13" s="3"/>
      <c r="AP13" s="3"/>
      <c r="AQ13" s="3"/>
      <c r="AR13" s="3"/>
      <c r="AS13" s="4">
        <v>1.0000000000000001E-5</v>
      </c>
      <c r="AT13" s="3">
        <v>200</v>
      </c>
      <c r="AU13" s="3">
        <v>4</v>
      </c>
      <c r="AV13" s="3" t="s">
        <v>164</v>
      </c>
      <c r="AW13" s="3" t="s">
        <v>166</v>
      </c>
      <c r="AX13" s="3" t="s">
        <v>166</v>
      </c>
      <c r="AY13" s="3" t="s">
        <v>166</v>
      </c>
      <c r="AZ13" s="3">
        <v>0</v>
      </c>
      <c r="BA13" s="3">
        <v>0</v>
      </c>
      <c r="BB13" s="3"/>
      <c r="BC13" s="3" t="s">
        <v>167</v>
      </c>
      <c r="BD13" s="60">
        <v>0.1635036</v>
      </c>
      <c r="BE13" s="60">
        <v>0.26496839999999999</v>
      </c>
      <c r="BF13" s="3">
        <v>4</v>
      </c>
      <c r="BG13" s="3">
        <v>30</v>
      </c>
      <c r="BH13" s="3">
        <v>3</v>
      </c>
      <c r="BI13" s="62">
        <v>0.22900000000000001</v>
      </c>
      <c r="BJ13" s="3">
        <v>0</v>
      </c>
      <c r="BK13" s="3"/>
      <c r="BL13" s="3"/>
      <c r="BM13" s="3"/>
      <c r="BN13" s="3">
        <v>3</v>
      </c>
      <c r="BO13" s="62">
        <v>0.28199999999999997</v>
      </c>
      <c r="BP13" s="3">
        <v>0</v>
      </c>
      <c r="BQ13" s="3"/>
      <c r="BR13" s="3"/>
      <c r="BS13" s="3"/>
      <c r="BT13" s="3">
        <v>3</v>
      </c>
      <c r="BU13" s="3">
        <v>0.13800000000000001</v>
      </c>
      <c r="BV13" s="3">
        <v>0</v>
      </c>
      <c r="BW13" s="28">
        <v>2.5000000000000001E-2</v>
      </c>
      <c r="BX13" s="28">
        <v>1.4999999999999999E-2</v>
      </c>
      <c r="BY13" s="28">
        <v>0.17799999999999999</v>
      </c>
      <c r="BZ13" s="28">
        <v>0.27900000000000003</v>
      </c>
      <c r="CA13" s="28">
        <v>0.2</v>
      </c>
      <c r="CB13" s="28">
        <v>0.73099999999999998</v>
      </c>
      <c r="CC13" s="28">
        <v>6.5000000000000002E-2</v>
      </c>
      <c r="CD13" s="28">
        <v>0.22</v>
      </c>
      <c r="CE13" s="28">
        <v>0.14000000000000001</v>
      </c>
      <c r="CF13" s="28">
        <v>0.41899999999999998</v>
      </c>
      <c r="CG13" s="28">
        <v>0.41899999999999998</v>
      </c>
      <c r="CH13" s="28">
        <v>0.15</v>
      </c>
      <c r="CI13" s="28">
        <v>0.17</v>
      </c>
      <c r="CJ13" s="62">
        <v>1088.0170000000001</v>
      </c>
      <c r="CK13" s="3">
        <v>0</v>
      </c>
      <c r="CL13" s="3" t="s">
        <v>105</v>
      </c>
      <c r="CM13" s="3" t="s">
        <v>106</v>
      </c>
      <c r="CN13" s="3" t="s">
        <v>107</v>
      </c>
      <c r="CO13" s="64">
        <v>2.17</v>
      </c>
      <c r="CP13" s="64">
        <v>0.45</v>
      </c>
      <c r="CQ13" s="3">
        <v>1</v>
      </c>
    </row>
    <row r="14" spans="2:95" ht="15.75" thickBot="1" x14ac:dyDescent="0.3">
      <c r="B14" s="3" t="s">
        <v>168</v>
      </c>
      <c r="C14" s="3" t="s">
        <v>168</v>
      </c>
      <c r="D14" s="3">
        <v>4</v>
      </c>
      <c r="E14" s="3" t="s">
        <v>95</v>
      </c>
      <c r="F14" s="3" t="s">
        <v>96</v>
      </c>
      <c r="G14" s="3" t="s">
        <v>169</v>
      </c>
      <c r="H14" s="3"/>
      <c r="I14" s="3"/>
      <c r="J14" s="3"/>
      <c r="K14" s="3"/>
      <c r="L14" s="3"/>
      <c r="M14" s="3"/>
      <c r="N14" s="3" t="s">
        <v>169</v>
      </c>
      <c r="O14" s="3" t="s">
        <v>152</v>
      </c>
      <c r="P14" s="4">
        <v>9.0640143767392007E-5</v>
      </c>
      <c r="Q14" s="3" t="s">
        <v>99</v>
      </c>
      <c r="R14" s="5" t="s">
        <v>170</v>
      </c>
      <c r="S14" s="3" t="s">
        <v>160</v>
      </c>
      <c r="T14" s="3"/>
      <c r="U14" s="3"/>
      <c r="V14" s="3"/>
      <c r="W14" s="3"/>
      <c r="X14" s="3"/>
      <c r="Y14" s="3"/>
      <c r="Z14" s="26">
        <v>0.22</v>
      </c>
      <c r="AA14" s="26">
        <v>0.22</v>
      </c>
      <c r="AB14" s="26"/>
      <c r="AC14" s="26">
        <v>0.29399999999999998</v>
      </c>
      <c r="AD14" s="26">
        <v>153.99189999999999</v>
      </c>
      <c r="AE14" s="3">
        <v>8</v>
      </c>
      <c r="AF14" s="3" t="s">
        <v>102</v>
      </c>
      <c r="AG14" s="3">
        <v>1.1395999999999999</v>
      </c>
      <c r="AH14" s="3" t="s">
        <v>103</v>
      </c>
      <c r="AI14" s="3">
        <v>0</v>
      </c>
      <c r="AJ14" s="3"/>
      <c r="AK14" s="3"/>
      <c r="AL14" s="3">
        <v>0</v>
      </c>
      <c r="AM14" s="3"/>
      <c r="AN14" s="3"/>
      <c r="AO14" s="3"/>
      <c r="AP14" s="3"/>
      <c r="AQ14" s="3"/>
      <c r="AR14" s="3"/>
      <c r="AS14" s="4">
        <v>1.0000000000000001E-5</v>
      </c>
      <c r="AT14" s="3">
        <v>200</v>
      </c>
      <c r="AU14" s="3">
        <v>4</v>
      </c>
      <c r="AV14" s="3" t="s">
        <v>169</v>
      </c>
      <c r="AW14" s="3" t="s">
        <v>171</v>
      </c>
      <c r="AX14" s="3" t="s">
        <v>171</v>
      </c>
      <c r="AY14" s="3" t="s">
        <v>171</v>
      </c>
      <c r="AZ14" s="3">
        <v>0</v>
      </c>
      <c r="BA14" s="3">
        <v>0</v>
      </c>
      <c r="BB14" s="3"/>
      <c r="BC14" s="3" t="s">
        <v>172</v>
      </c>
      <c r="BD14" s="60">
        <v>0.14890729999999999</v>
      </c>
      <c r="BE14" s="60">
        <v>0.23272880000000001</v>
      </c>
      <c r="BF14" s="3">
        <v>4</v>
      </c>
      <c r="BG14" s="3">
        <v>31</v>
      </c>
      <c r="BH14" s="3">
        <v>3</v>
      </c>
      <c r="BI14" s="62">
        <v>0.27500000000000002</v>
      </c>
      <c r="BJ14" s="3">
        <v>0</v>
      </c>
      <c r="BK14" s="3"/>
      <c r="BL14" s="3"/>
      <c r="BM14" s="3"/>
      <c r="BN14" s="3">
        <v>3</v>
      </c>
      <c r="BO14" s="62">
        <v>0.3</v>
      </c>
      <c r="BP14" s="3">
        <v>0</v>
      </c>
      <c r="BQ14" s="3"/>
      <c r="BR14" s="3"/>
      <c r="BS14" s="3"/>
      <c r="BT14" s="3">
        <v>3</v>
      </c>
      <c r="BU14" s="3">
        <v>0.14399999999999999</v>
      </c>
      <c r="BV14" s="3">
        <v>0</v>
      </c>
      <c r="BW14" s="28">
        <v>2.3E-2</v>
      </c>
      <c r="BX14" s="28">
        <v>1.4E-2</v>
      </c>
      <c r="BY14" s="28">
        <v>0.20599999999999999</v>
      </c>
      <c r="BZ14" s="28">
        <v>0.185</v>
      </c>
      <c r="CA14" s="28">
        <v>0.2</v>
      </c>
      <c r="CB14" s="28">
        <v>0.73199999999999998</v>
      </c>
      <c r="CC14" s="28">
        <v>6.6000000000000003E-2</v>
      </c>
      <c r="CD14" s="28">
        <v>0.218</v>
      </c>
      <c r="CE14" s="28">
        <v>0.14199999999999999</v>
      </c>
      <c r="CF14" s="28">
        <v>0.38800000000000001</v>
      </c>
      <c r="CG14" s="28">
        <v>0.38800000000000001</v>
      </c>
      <c r="CH14" s="28">
        <v>0.14000000000000001</v>
      </c>
      <c r="CI14" s="28">
        <v>0.16</v>
      </c>
      <c r="CJ14" s="62">
        <v>1064.883</v>
      </c>
      <c r="CK14" s="3">
        <v>0</v>
      </c>
      <c r="CL14" s="3" t="s">
        <v>105</v>
      </c>
      <c r="CM14" s="3" t="s">
        <v>106</v>
      </c>
      <c r="CN14" s="3" t="s">
        <v>107</v>
      </c>
      <c r="CO14" s="64">
        <v>2.17</v>
      </c>
      <c r="CP14" s="64">
        <v>0.47</v>
      </c>
      <c r="CQ14" s="3">
        <v>1</v>
      </c>
    </row>
    <row r="15" spans="2:95" ht="15.75" thickBot="1" x14ac:dyDescent="0.3">
      <c r="B15" s="3" t="s">
        <v>173</v>
      </c>
      <c r="C15" s="3" t="s">
        <v>173</v>
      </c>
      <c r="D15" s="3">
        <v>4</v>
      </c>
      <c r="E15" s="3" t="s">
        <v>95</v>
      </c>
      <c r="F15" s="3" t="s">
        <v>96</v>
      </c>
      <c r="G15" s="3" t="s">
        <v>174</v>
      </c>
      <c r="H15" s="3"/>
      <c r="I15" s="3"/>
      <c r="J15" s="3"/>
      <c r="K15" s="3"/>
      <c r="L15" s="3"/>
      <c r="M15" s="3"/>
      <c r="N15" s="3" t="s">
        <v>174</v>
      </c>
      <c r="O15" s="3" t="s">
        <v>152</v>
      </c>
      <c r="P15" s="4">
        <v>9.1294921048123997E-5</v>
      </c>
      <c r="Q15" s="3" t="s">
        <v>99</v>
      </c>
      <c r="R15" s="5" t="s">
        <v>175</v>
      </c>
      <c r="S15" s="3" t="s">
        <v>176</v>
      </c>
      <c r="T15" s="3"/>
      <c r="U15" s="3"/>
      <c r="V15" s="3"/>
      <c r="W15" s="3"/>
      <c r="X15" s="3"/>
      <c r="Y15" s="3"/>
      <c r="Z15" s="26">
        <v>0.22900000000000001</v>
      </c>
      <c r="AA15" s="26">
        <v>0.22900000000000001</v>
      </c>
      <c r="AB15" s="26"/>
      <c r="AC15" s="26">
        <v>0.318</v>
      </c>
      <c r="AD15" s="26">
        <v>157.6601</v>
      </c>
      <c r="AE15" s="3">
        <v>8</v>
      </c>
      <c r="AF15" s="3" t="s">
        <v>102</v>
      </c>
      <c r="AG15" s="3">
        <v>1.2064999999999999</v>
      </c>
      <c r="AH15" s="3" t="s">
        <v>103</v>
      </c>
      <c r="AI15" s="3">
        <v>0</v>
      </c>
      <c r="AJ15" s="3"/>
      <c r="AK15" s="3"/>
      <c r="AL15" s="3">
        <v>0</v>
      </c>
      <c r="AM15" s="3"/>
      <c r="AN15" s="3"/>
      <c r="AO15" s="3"/>
      <c r="AP15" s="3"/>
      <c r="AQ15" s="3"/>
      <c r="AR15" s="3"/>
      <c r="AS15" s="4">
        <v>1.0000000000000001E-5</v>
      </c>
      <c r="AT15" s="3">
        <v>200</v>
      </c>
      <c r="AU15" s="3">
        <v>5</v>
      </c>
      <c r="AV15" s="3" t="s">
        <v>174</v>
      </c>
      <c r="AW15" s="3" t="s">
        <v>177</v>
      </c>
      <c r="AX15" s="3" t="s">
        <v>177</v>
      </c>
      <c r="AY15" s="3" t="s">
        <v>177</v>
      </c>
      <c r="AZ15" s="3">
        <v>0</v>
      </c>
      <c r="BA15" s="3">
        <v>0</v>
      </c>
      <c r="BB15" s="3"/>
      <c r="BC15" s="3" t="s">
        <v>178</v>
      </c>
      <c r="BD15" s="60">
        <v>0.14407690000000001</v>
      </c>
      <c r="BE15" s="60">
        <v>0.21906429999999999</v>
      </c>
      <c r="BF15" s="3">
        <v>4</v>
      </c>
      <c r="BG15" s="3">
        <v>28</v>
      </c>
      <c r="BH15" s="3">
        <v>3</v>
      </c>
      <c r="BI15" s="62">
        <v>0.39800000000000002</v>
      </c>
      <c r="BJ15" s="3">
        <v>0</v>
      </c>
      <c r="BK15" s="3"/>
      <c r="BL15" s="3"/>
      <c r="BM15" s="3"/>
      <c r="BN15" s="3">
        <v>3</v>
      </c>
      <c r="BO15" s="62">
        <v>0.46700000000000003</v>
      </c>
      <c r="BP15" s="3">
        <v>0</v>
      </c>
      <c r="BQ15" s="3"/>
      <c r="BR15" s="3"/>
      <c r="BS15" s="3"/>
      <c r="BT15" s="3">
        <v>3</v>
      </c>
      <c r="BU15" s="3">
        <v>0.14299999999999999</v>
      </c>
      <c r="BV15" s="3">
        <v>0</v>
      </c>
      <c r="BW15" s="28">
        <v>1.9E-2</v>
      </c>
      <c r="BX15" s="28">
        <v>1.2E-2</v>
      </c>
      <c r="BY15" s="28">
        <v>0.17199999999999999</v>
      </c>
      <c r="BZ15" s="28">
        <v>0.22800000000000001</v>
      </c>
      <c r="CA15" s="28">
        <v>0.2</v>
      </c>
      <c r="CB15" s="28">
        <v>0.77100000000000002</v>
      </c>
      <c r="CC15" s="28">
        <v>6.8000000000000005E-2</v>
      </c>
      <c r="CD15" s="28">
        <v>0.219</v>
      </c>
      <c r="CE15" s="28">
        <v>0.155</v>
      </c>
      <c r="CF15" s="28">
        <v>0.40200000000000002</v>
      </c>
      <c r="CG15" s="28">
        <v>0.40200000000000002</v>
      </c>
      <c r="CH15" s="28">
        <v>0.15</v>
      </c>
      <c r="CI15" s="28">
        <v>0.16</v>
      </c>
      <c r="CJ15" s="62">
        <v>1021.557</v>
      </c>
      <c r="CK15" s="3">
        <v>0</v>
      </c>
      <c r="CL15" s="3" t="s">
        <v>105</v>
      </c>
      <c r="CM15" s="3" t="s">
        <v>106</v>
      </c>
      <c r="CN15" s="3" t="s">
        <v>107</v>
      </c>
      <c r="CO15" s="64">
        <v>2.0699999999999998</v>
      </c>
      <c r="CP15" s="64">
        <v>0.45</v>
      </c>
      <c r="CQ15" s="3">
        <v>1</v>
      </c>
    </row>
    <row r="16" spans="2:95" ht="15.75" thickBot="1" x14ac:dyDescent="0.3">
      <c r="B16" s="3" t="s">
        <v>179</v>
      </c>
      <c r="C16" s="3" t="s">
        <v>179</v>
      </c>
      <c r="D16" s="3">
        <v>4</v>
      </c>
      <c r="E16" s="3" t="s">
        <v>95</v>
      </c>
      <c r="F16" s="3" t="s">
        <v>96</v>
      </c>
      <c r="G16" s="3" t="s">
        <v>180</v>
      </c>
      <c r="H16" s="3"/>
      <c r="I16" s="3"/>
      <c r="J16" s="3"/>
      <c r="K16" s="3"/>
      <c r="L16" s="3"/>
      <c r="M16" s="3"/>
      <c r="N16" s="3" t="s">
        <v>180</v>
      </c>
      <c r="O16" s="3" t="s">
        <v>152</v>
      </c>
      <c r="P16" s="4">
        <v>8.9863216769900996E-5</v>
      </c>
      <c r="Q16" s="3" t="s">
        <v>99</v>
      </c>
      <c r="R16" s="5" t="s">
        <v>181</v>
      </c>
      <c r="S16" s="3" t="s">
        <v>122</v>
      </c>
      <c r="T16" s="3"/>
      <c r="U16" s="3"/>
      <c r="V16" s="3"/>
      <c r="W16" s="3"/>
      <c r="X16" s="3"/>
      <c r="Y16" s="3"/>
      <c r="Z16" s="26">
        <v>0.246</v>
      </c>
      <c r="AA16" s="26">
        <v>0.246</v>
      </c>
      <c r="AB16" s="26"/>
      <c r="AC16" s="26">
        <v>0.33600000000000002</v>
      </c>
      <c r="AD16" s="26">
        <v>159.85480000000001</v>
      </c>
      <c r="AE16" s="3">
        <v>8</v>
      </c>
      <c r="AF16" s="3" t="s">
        <v>102</v>
      </c>
      <c r="AG16" s="3">
        <v>1.1138999999999999</v>
      </c>
      <c r="AH16" s="3" t="s">
        <v>103</v>
      </c>
      <c r="AI16" s="3">
        <v>0</v>
      </c>
      <c r="AJ16" s="3"/>
      <c r="AK16" s="3"/>
      <c r="AL16" s="3">
        <v>0</v>
      </c>
      <c r="AM16" s="3"/>
      <c r="AN16" s="3"/>
      <c r="AO16" s="3"/>
      <c r="AP16" s="3"/>
      <c r="AQ16" s="3"/>
      <c r="AR16" s="3"/>
      <c r="AS16" s="4">
        <v>1.0000000000000001E-5</v>
      </c>
      <c r="AT16" s="3">
        <v>200</v>
      </c>
      <c r="AU16" s="3">
        <v>5</v>
      </c>
      <c r="AV16" s="3" t="s">
        <v>180</v>
      </c>
      <c r="AW16" s="3" t="s">
        <v>182</v>
      </c>
      <c r="AX16" s="3" t="s">
        <v>182</v>
      </c>
      <c r="AY16" s="3" t="s">
        <v>182</v>
      </c>
      <c r="AZ16" s="3">
        <v>0</v>
      </c>
      <c r="BA16" s="3">
        <v>0</v>
      </c>
      <c r="BB16" s="3"/>
      <c r="BC16" s="3" t="s">
        <v>183</v>
      </c>
      <c r="BD16" s="60">
        <v>0.15020330000000001</v>
      </c>
      <c r="BE16" s="60">
        <v>0.2219814</v>
      </c>
      <c r="BF16" s="3">
        <v>4</v>
      </c>
      <c r="BG16" s="3">
        <v>29</v>
      </c>
      <c r="BH16" s="3">
        <v>3</v>
      </c>
      <c r="BI16" s="62">
        <v>0.373</v>
      </c>
      <c r="BJ16" s="3">
        <v>0</v>
      </c>
      <c r="BK16" s="3"/>
      <c r="BL16" s="3"/>
      <c r="BM16" s="3"/>
      <c r="BN16" s="3">
        <v>3</v>
      </c>
      <c r="BO16" s="62">
        <v>0.45300000000000001</v>
      </c>
      <c r="BP16" s="3">
        <v>0</v>
      </c>
      <c r="BQ16" s="3"/>
      <c r="BR16" s="3"/>
      <c r="BS16" s="3"/>
      <c r="BT16" s="3">
        <v>3</v>
      </c>
      <c r="BU16" s="3">
        <v>0.13300000000000001</v>
      </c>
      <c r="BV16" s="3">
        <v>0</v>
      </c>
      <c r="BW16" s="28">
        <v>0.01</v>
      </c>
      <c r="BX16" s="28">
        <v>5.0000000000000001E-3</v>
      </c>
      <c r="BY16" s="28">
        <v>0.155</v>
      </c>
      <c r="BZ16" s="28">
        <v>0.27</v>
      </c>
      <c r="CA16" s="28">
        <v>0.2</v>
      </c>
      <c r="CB16" s="28">
        <v>0.78500000000000003</v>
      </c>
      <c r="CC16" s="28">
        <v>6.6000000000000003E-2</v>
      </c>
      <c r="CD16" s="28">
        <v>0.21199999999999999</v>
      </c>
      <c r="CE16" s="28">
        <v>0.155</v>
      </c>
      <c r="CF16" s="28">
        <v>0.38900000000000001</v>
      </c>
      <c r="CG16" s="28">
        <v>0.38900000000000001</v>
      </c>
      <c r="CH16" s="28">
        <v>0.14000000000000001</v>
      </c>
      <c r="CI16" s="28">
        <v>0.16</v>
      </c>
      <c r="CJ16" s="62">
        <v>1050.3920000000001</v>
      </c>
      <c r="CK16" s="3">
        <v>0</v>
      </c>
      <c r="CL16" s="3" t="s">
        <v>105</v>
      </c>
      <c r="CM16" s="3" t="s">
        <v>106</v>
      </c>
      <c r="CN16" s="3" t="s">
        <v>107</v>
      </c>
      <c r="CO16" s="64">
        <v>2.04</v>
      </c>
      <c r="CP16" s="64">
        <v>0.44</v>
      </c>
      <c r="CQ16" s="3">
        <v>1</v>
      </c>
    </row>
    <row r="17" spans="2:95" ht="15.75" thickBot="1" x14ac:dyDescent="0.3">
      <c r="B17" s="3" t="s">
        <v>184</v>
      </c>
      <c r="C17" s="3" t="s">
        <v>184</v>
      </c>
      <c r="D17" s="3">
        <v>4</v>
      </c>
      <c r="E17" s="3" t="s">
        <v>95</v>
      </c>
      <c r="F17" s="3" t="s">
        <v>96</v>
      </c>
      <c r="G17" s="3" t="s">
        <v>185</v>
      </c>
      <c r="H17" s="3"/>
      <c r="I17" s="3"/>
      <c r="J17" s="3"/>
      <c r="K17" s="3"/>
      <c r="L17" s="3"/>
      <c r="M17" s="3"/>
      <c r="N17" s="3" t="s">
        <v>185</v>
      </c>
      <c r="O17" s="3" t="s">
        <v>152</v>
      </c>
      <c r="P17" s="4">
        <v>1.0157709737294E-4</v>
      </c>
      <c r="Q17" s="3" t="s">
        <v>99</v>
      </c>
      <c r="R17" s="5" t="s">
        <v>186</v>
      </c>
      <c r="S17" s="3" t="s">
        <v>187</v>
      </c>
      <c r="T17" s="3"/>
      <c r="U17" s="3"/>
      <c r="V17" s="3"/>
      <c r="W17" s="3"/>
      <c r="X17" s="3"/>
      <c r="Y17" s="3"/>
      <c r="Z17" s="26">
        <v>0.22800000000000001</v>
      </c>
      <c r="AA17" s="26">
        <v>0.22800000000000001</v>
      </c>
      <c r="AB17" s="26"/>
      <c r="AC17" s="26">
        <v>0.36199999999999999</v>
      </c>
      <c r="AD17" s="26">
        <v>175.43510000000001</v>
      </c>
      <c r="AE17" s="3">
        <v>8</v>
      </c>
      <c r="AF17" s="3" t="s">
        <v>102</v>
      </c>
      <c r="AG17" s="3">
        <v>1.486</v>
      </c>
      <c r="AH17" s="3" t="s">
        <v>103</v>
      </c>
      <c r="AI17" s="3">
        <v>0</v>
      </c>
      <c r="AJ17" s="3"/>
      <c r="AK17" s="3"/>
      <c r="AL17" s="3">
        <v>0</v>
      </c>
      <c r="AM17" s="3"/>
      <c r="AN17" s="3"/>
      <c r="AO17" s="3"/>
      <c r="AP17" s="3"/>
      <c r="AQ17" s="3"/>
      <c r="AR17" s="3"/>
      <c r="AS17" s="4">
        <v>1.0000000000000001E-5</v>
      </c>
      <c r="AT17" s="3">
        <v>200</v>
      </c>
      <c r="AU17" s="3">
        <v>5</v>
      </c>
      <c r="AV17" s="3" t="s">
        <v>185</v>
      </c>
      <c r="AW17" s="3" t="s">
        <v>188</v>
      </c>
      <c r="AX17" s="3" t="s">
        <v>188</v>
      </c>
      <c r="AY17" s="3" t="s">
        <v>188</v>
      </c>
      <c r="AZ17" s="3">
        <v>0</v>
      </c>
      <c r="BA17" s="3">
        <v>0</v>
      </c>
      <c r="BB17" s="3"/>
      <c r="BC17" s="3" t="s">
        <v>189</v>
      </c>
      <c r="BD17" s="60">
        <v>0.21322489999999999</v>
      </c>
      <c r="BE17" s="60">
        <v>0.28445209999999999</v>
      </c>
      <c r="BF17" s="3">
        <v>4</v>
      </c>
      <c r="BG17" s="3">
        <v>30</v>
      </c>
      <c r="BH17" s="3">
        <v>3</v>
      </c>
      <c r="BI17" s="62">
        <v>0.41</v>
      </c>
      <c r="BJ17" s="3">
        <v>0</v>
      </c>
      <c r="BK17" s="3"/>
      <c r="BL17" s="3"/>
      <c r="BM17" s="3"/>
      <c r="BN17" s="3">
        <v>3</v>
      </c>
      <c r="BO17" s="62">
        <v>0.40100000000000002</v>
      </c>
      <c r="BP17" s="3">
        <v>0</v>
      </c>
      <c r="BQ17" s="3"/>
      <c r="BR17" s="3"/>
      <c r="BS17" s="3"/>
      <c r="BT17" s="3">
        <v>3</v>
      </c>
      <c r="BU17" s="3">
        <v>0.159</v>
      </c>
      <c r="BV17" s="3">
        <v>0</v>
      </c>
      <c r="BW17" s="28">
        <v>2.4E-2</v>
      </c>
      <c r="BX17" s="28">
        <v>1.4E-2</v>
      </c>
      <c r="BY17" s="28">
        <v>0.253</v>
      </c>
      <c r="BZ17" s="28">
        <v>0.17899999999999999</v>
      </c>
      <c r="CA17" s="28">
        <v>0.2</v>
      </c>
      <c r="CB17" s="28">
        <v>0.68</v>
      </c>
      <c r="CC17" s="28">
        <v>6.6000000000000003E-2</v>
      </c>
      <c r="CD17" s="28">
        <v>0.23699999999999999</v>
      </c>
      <c r="CE17" s="28">
        <v>0.16700000000000001</v>
      </c>
      <c r="CF17" s="28">
        <v>0.38200000000000001</v>
      </c>
      <c r="CG17" s="28">
        <v>0.35399999999999998</v>
      </c>
      <c r="CH17" s="28">
        <v>0.15</v>
      </c>
      <c r="CI17" s="28">
        <v>0.17</v>
      </c>
      <c r="CJ17" s="62">
        <v>1032.155</v>
      </c>
      <c r="CK17" s="3">
        <v>0</v>
      </c>
      <c r="CL17" s="3" t="s">
        <v>105</v>
      </c>
      <c r="CM17" s="3" t="s">
        <v>106</v>
      </c>
      <c r="CN17" s="3" t="s">
        <v>107</v>
      </c>
      <c r="CO17" s="64">
        <v>2.2999999999999998</v>
      </c>
      <c r="CP17" s="64">
        <v>0.5</v>
      </c>
      <c r="CQ17" s="3">
        <v>1</v>
      </c>
    </row>
    <row r="18" spans="2:95" ht="15.75" thickBot="1" x14ac:dyDescent="0.3">
      <c r="B18" s="3" t="s">
        <v>190</v>
      </c>
      <c r="C18" s="3" t="s">
        <v>190</v>
      </c>
      <c r="D18" s="3">
        <v>4</v>
      </c>
      <c r="E18" s="3" t="s">
        <v>95</v>
      </c>
      <c r="F18" s="3" t="s">
        <v>96</v>
      </c>
      <c r="G18" s="3" t="s">
        <v>191</v>
      </c>
      <c r="H18" s="3"/>
      <c r="I18" s="3"/>
      <c r="J18" s="3"/>
      <c r="K18" s="3"/>
      <c r="L18" s="3"/>
      <c r="M18" s="3"/>
      <c r="N18" s="3" t="s">
        <v>191</v>
      </c>
      <c r="O18" s="3" t="s">
        <v>152</v>
      </c>
      <c r="P18" s="4">
        <v>1.0119983126812E-4</v>
      </c>
      <c r="Q18" s="3" t="s">
        <v>99</v>
      </c>
      <c r="R18" s="5" t="s">
        <v>192</v>
      </c>
      <c r="S18" s="3" t="s">
        <v>193</v>
      </c>
      <c r="T18" s="3"/>
      <c r="U18" s="3"/>
      <c r="V18" s="3"/>
      <c r="W18" s="3"/>
      <c r="X18" s="3"/>
      <c r="Y18" s="3"/>
      <c r="Z18" s="26">
        <v>0.29399999999999998</v>
      </c>
      <c r="AA18" s="26">
        <v>0.29399999999999998</v>
      </c>
      <c r="AB18" s="26"/>
      <c r="AC18" s="26">
        <v>0.376</v>
      </c>
      <c r="AD18" s="26">
        <v>178.45599999999999</v>
      </c>
      <c r="AE18" s="3">
        <v>8</v>
      </c>
      <c r="AF18" s="3" t="s">
        <v>102</v>
      </c>
      <c r="AG18" s="3">
        <v>1.1389</v>
      </c>
      <c r="AH18" s="3" t="s">
        <v>194</v>
      </c>
      <c r="AI18" s="3">
        <v>0</v>
      </c>
      <c r="AJ18" s="3"/>
      <c r="AK18" s="3"/>
      <c r="AL18" s="3">
        <v>0</v>
      </c>
      <c r="AM18" s="3"/>
      <c r="AN18" s="3"/>
      <c r="AO18" s="3"/>
      <c r="AP18" s="3"/>
      <c r="AQ18" s="3"/>
      <c r="AR18" s="3"/>
      <c r="AS18" s="4">
        <v>1.0000000000000001E-5</v>
      </c>
      <c r="AT18" s="3">
        <v>200</v>
      </c>
      <c r="AU18" s="3">
        <v>4</v>
      </c>
      <c r="AV18" s="3" t="s">
        <v>191</v>
      </c>
      <c r="AW18" s="3" t="s">
        <v>195</v>
      </c>
      <c r="AX18" s="3" t="s">
        <v>195</v>
      </c>
      <c r="AY18" s="3" t="s">
        <v>195</v>
      </c>
      <c r="AZ18" s="3">
        <v>0</v>
      </c>
      <c r="BA18" s="3">
        <v>0</v>
      </c>
      <c r="BB18" s="3"/>
      <c r="BC18" s="3" t="s">
        <v>196</v>
      </c>
      <c r="BD18" s="60">
        <v>0.1681619</v>
      </c>
      <c r="BE18" s="60">
        <v>0.24250050000000001</v>
      </c>
      <c r="BF18" s="3">
        <v>4</v>
      </c>
      <c r="BG18" s="3">
        <v>31</v>
      </c>
      <c r="BH18" s="3">
        <v>3</v>
      </c>
      <c r="BI18" s="62">
        <v>0.34799999999999998</v>
      </c>
      <c r="BJ18" s="3">
        <v>0</v>
      </c>
      <c r="BK18" s="3"/>
      <c r="BL18" s="3"/>
      <c r="BM18" s="3"/>
      <c r="BN18" s="3">
        <v>3</v>
      </c>
      <c r="BO18" s="62">
        <v>0.36599999999999999</v>
      </c>
      <c r="BP18" s="3">
        <v>0</v>
      </c>
      <c r="BQ18" s="3"/>
      <c r="BR18" s="3"/>
      <c r="BS18" s="3"/>
      <c r="BT18" s="3">
        <v>3</v>
      </c>
      <c r="BU18" s="3">
        <v>0.182</v>
      </c>
      <c r="BV18" s="3">
        <v>0</v>
      </c>
      <c r="BW18" s="28">
        <v>2.4E-2</v>
      </c>
      <c r="BX18" s="28">
        <v>1.4999999999999999E-2</v>
      </c>
      <c r="BY18" s="28">
        <v>0.24399999999999999</v>
      </c>
      <c r="BZ18" s="28">
        <v>0.221</v>
      </c>
      <c r="CA18" s="28">
        <v>0.2</v>
      </c>
      <c r="CB18" s="28">
        <v>0.59299999999999997</v>
      </c>
      <c r="CC18" s="28">
        <v>6.7000000000000004E-2</v>
      </c>
      <c r="CD18" s="28">
        <v>0.22700000000000001</v>
      </c>
      <c r="CE18" s="28">
        <v>0.152</v>
      </c>
      <c r="CF18" s="28">
        <v>0.27800000000000002</v>
      </c>
      <c r="CG18" s="28">
        <v>0.251</v>
      </c>
      <c r="CH18" s="28">
        <v>0.14000000000000001</v>
      </c>
      <c r="CI18" s="28">
        <v>0.16</v>
      </c>
      <c r="CJ18" s="62">
        <v>1021.073</v>
      </c>
      <c r="CK18" s="3">
        <v>0</v>
      </c>
      <c r="CL18" s="3" t="s">
        <v>105</v>
      </c>
      <c r="CM18" s="3" t="s">
        <v>106</v>
      </c>
      <c r="CN18" s="3" t="s">
        <v>107</v>
      </c>
      <c r="CO18" s="64">
        <v>2.52</v>
      </c>
      <c r="CP18" s="64">
        <v>0.5</v>
      </c>
      <c r="CQ18" s="3">
        <v>1</v>
      </c>
    </row>
    <row r="19" spans="2:95" ht="15.75" thickBot="1" x14ac:dyDescent="0.3">
      <c r="B19" s="3" t="s">
        <v>197</v>
      </c>
      <c r="C19" s="3" t="s">
        <v>197</v>
      </c>
      <c r="D19" s="3">
        <v>4</v>
      </c>
      <c r="E19" s="3" t="s">
        <v>95</v>
      </c>
      <c r="F19" s="3" t="s">
        <v>96</v>
      </c>
      <c r="G19" s="3" t="s">
        <v>198</v>
      </c>
      <c r="H19" s="3"/>
      <c r="I19" s="3"/>
      <c r="J19" s="3"/>
      <c r="K19" s="3"/>
      <c r="L19" s="3"/>
      <c r="M19" s="3"/>
      <c r="N19" s="3" t="s">
        <v>198</v>
      </c>
      <c r="O19" s="3" t="s">
        <v>199</v>
      </c>
      <c r="P19" s="4">
        <v>1.0615720901885001E-4</v>
      </c>
      <c r="Q19" s="3" t="s">
        <v>99</v>
      </c>
      <c r="R19" s="5" t="s">
        <v>200</v>
      </c>
      <c r="S19" s="3" t="s">
        <v>201</v>
      </c>
      <c r="T19" s="3"/>
      <c r="U19" s="3"/>
      <c r="V19" s="3"/>
      <c r="W19" s="3"/>
      <c r="X19" s="3"/>
      <c r="Y19" s="3"/>
      <c r="Z19" s="26">
        <v>0.26700000000000002</v>
      </c>
      <c r="AA19" s="26">
        <v>0.26700000000000002</v>
      </c>
      <c r="AB19" s="26">
        <v>-0.42799999999999999</v>
      </c>
      <c r="AC19" s="26"/>
      <c r="AD19" s="26">
        <v>157.4684</v>
      </c>
      <c r="AE19" s="3">
        <v>8</v>
      </c>
      <c r="AF19" s="3" t="s">
        <v>102</v>
      </c>
      <c r="AG19" s="3">
        <v>1.5358000000000001</v>
      </c>
      <c r="AH19" s="3" t="s">
        <v>194</v>
      </c>
      <c r="AI19" s="3">
        <v>0</v>
      </c>
      <c r="AJ19" s="3"/>
      <c r="AK19" s="3"/>
      <c r="AL19" s="3">
        <v>0</v>
      </c>
      <c r="AM19" s="3"/>
      <c r="AN19" s="3"/>
      <c r="AO19" s="3"/>
      <c r="AP19" s="3"/>
      <c r="AQ19" s="3"/>
      <c r="AR19" s="3"/>
      <c r="AS19" s="4">
        <v>1.0000000000000001E-5</v>
      </c>
      <c r="AT19" s="3">
        <v>1500</v>
      </c>
      <c r="AU19" s="3">
        <v>9</v>
      </c>
      <c r="AV19" s="3" t="s">
        <v>198</v>
      </c>
      <c r="AW19" s="3" t="s">
        <v>202</v>
      </c>
      <c r="AX19" s="3" t="s">
        <v>202</v>
      </c>
      <c r="AY19" s="3" t="s">
        <v>202</v>
      </c>
      <c r="AZ19" s="3">
        <v>0</v>
      </c>
      <c r="BA19" s="3">
        <v>0</v>
      </c>
      <c r="BB19" s="3"/>
      <c r="BC19" s="3" t="s">
        <v>203</v>
      </c>
      <c r="BD19" s="60">
        <v>0.1825145</v>
      </c>
      <c r="BE19" s="60">
        <v>0.2952494</v>
      </c>
      <c r="BF19" s="3">
        <v>4</v>
      </c>
      <c r="BG19" s="3">
        <v>28</v>
      </c>
      <c r="BH19" s="3">
        <v>3</v>
      </c>
      <c r="BI19" s="62">
        <v>0.47399999999999998</v>
      </c>
      <c r="BJ19" s="3">
        <v>0</v>
      </c>
      <c r="BK19" s="3"/>
      <c r="BL19" s="3"/>
      <c r="BM19" s="3"/>
      <c r="BN19" s="3">
        <v>3</v>
      </c>
      <c r="BO19" s="62">
        <v>0.628</v>
      </c>
      <c r="BP19" s="3">
        <v>0</v>
      </c>
      <c r="BQ19" s="3"/>
      <c r="BR19" s="3"/>
      <c r="BS19" s="3"/>
      <c r="BT19" s="3">
        <v>3</v>
      </c>
      <c r="BU19" s="3">
        <v>0.193</v>
      </c>
      <c r="BV19" s="3">
        <v>0</v>
      </c>
      <c r="BW19" s="28">
        <v>3.3000000000000002E-2</v>
      </c>
      <c r="BX19" s="28">
        <v>1.9E-2</v>
      </c>
      <c r="BY19" s="28">
        <v>0.251</v>
      </c>
      <c r="BZ19" s="28">
        <v>0.52100000000000002</v>
      </c>
      <c r="CA19" s="28">
        <v>0.2</v>
      </c>
      <c r="CB19" s="28">
        <v>0.49299999999999999</v>
      </c>
      <c r="CC19" s="28">
        <v>6.4000000000000001E-2</v>
      </c>
      <c r="CD19" s="28">
        <v>0.23899999999999999</v>
      </c>
      <c r="CE19" s="28">
        <v>0.13300000000000001</v>
      </c>
      <c r="CF19" s="28">
        <v>0.252</v>
      </c>
      <c r="CG19" s="28">
        <v>0.182</v>
      </c>
      <c r="CH19" s="28">
        <v>0.17</v>
      </c>
      <c r="CI19" s="28">
        <v>0.19</v>
      </c>
      <c r="CJ19" s="62">
        <v>1101.6120000000001</v>
      </c>
      <c r="CK19" s="3">
        <v>0</v>
      </c>
      <c r="CL19" s="3" t="s">
        <v>105</v>
      </c>
      <c r="CM19" s="3" t="s">
        <v>106</v>
      </c>
      <c r="CN19" s="3" t="s">
        <v>107</v>
      </c>
      <c r="CO19" s="64">
        <v>2.77</v>
      </c>
      <c r="CP19" s="64">
        <v>0.5</v>
      </c>
      <c r="CQ19" s="3">
        <v>1</v>
      </c>
    </row>
    <row r="20" spans="2:95" ht="15.75" thickBot="1" x14ac:dyDescent="0.3">
      <c r="B20" s="3" t="s">
        <v>204</v>
      </c>
      <c r="C20" s="3" t="s">
        <v>204</v>
      </c>
      <c r="D20" s="3">
        <v>4</v>
      </c>
      <c r="E20" s="3" t="s">
        <v>95</v>
      </c>
      <c r="F20" s="3" t="s">
        <v>96</v>
      </c>
      <c r="G20" s="3" t="s">
        <v>205</v>
      </c>
      <c r="H20" s="3"/>
      <c r="I20" s="3"/>
      <c r="J20" s="3"/>
      <c r="K20" s="3"/>
      <c r="L20" s="3"/>
      <c r="M20" s="3"/>
      <c r="N20" s="3" t="s">
        <v>205</v>
      </c>
      <c r="O20" s="3" t="s">
        <v>206</v>
      </c>
      <c r="P20" s="4">
        <v>1.0320677905357E-4</v>
      </c>
      <c r="Q20" s="3" t="s">
        <v>99</v>
      </c>
      <c r="R20" s="5" t="s">
        <v>207</v>
      </c>
      <c r="S20" s="3" t="s">
        <v>208</v>
      </c>
      <c r="T20" s="3"/>
      <c r="U20" s="3"/>
      <c r="V20" s="3"/>
      <c r="W20" s="3"/>
      <c r="X20" s="3"/>
      <c r="Y20" s="3"/>
      <c r="Z20" s="26">
        <v>0.28499999999999998</v>
      </c>
      <c r="AA20" s="26">
        <v>0.28499999999999998</v>
      </c>
      <c r="AB20" s="26">
        <v>-0.47399999999999998</v>
      </c>
      <c r="AC20" s="26"/>
      <c r="AD20" s="26">
        <v>161.6799</v>
      </c>
      <c r="AE20" s="3">
        <v>8</v>
      </c>
      <c r="AF20" s="3" t="s">
        <v>102</v>
      </c>
      <c r="AG20" s="3">
        <v>1.2558</v>
      </c>
      <c r="AH20" s="3" t="s">
        <v>194</v>
      </c>
      <c r="AI20" s="3">
        <v>0</v>
      </c>
      <c r="AJ20" s="3"/>
      <c r="AK20" s="3"/>
      <c r="AL20" s="3">
        <v>0</v>
      </c>
      <c r="AM20" s="3"/>
      <c r="AN20" s="3"/>
      <c r="AO20" s="3"/>
      <c r="AP20" s="3"/>
      <c r="AQ20" s="3"/>
      <c r="AR20" s="3"/>
      <c r="AS20" s="4">
        <v>1.0000000000000001E-5</v>
      </c>
      <c r="AT20" s="3">
        <v>200</v>
      </c>
      <c r="AU20" s="3">
        <v>11</v>
      </c>
      <c r="AV20" s="3" t="s">
        <v>205</v>
      </c>
      <c r="AW20" s="3" t="s">
        <v>209</v>
      </c>
      <c r="AX20" s="3" t="s">
        <v>209</v>
      </c>
      <c r="AY20" s="3" t="s">
        <v>209</v>
      </c>
      <c r="AZ20" s="3">
        <v>0</v>
      </c>
      <c r="BA20" s="3">
        <v>0</v>
      </c>
      <c r="BB20" s="3"/>
      <c r="BC20" s="3" t="s">
        <v>210</v>
      </c>
      <c r="BD20" s="60">
        <v>0.16016230000000001</v>
      </c>
      <c r="BE20" s="60">
        <v>0.2580942</v>
      </c>
      <c r="BF20" s="3">
        <v>4</v>
      </c>
      <c r="BG20" s="3">
        <v>29</v>
      </c>
      <c r="BH20" s="3">
        <v>3</v>
      </c>
      <c r="BI20" s="62">
        <v>0.39</v>
      </c>
      <c r="BJ20" s="3">
        <v>0</v>
      </c>
      <c r="BK20" s="3"/>
      <c r="BL20" s="3"/>
      <c r="BM20" s="3"/>
      <c r="BN20" s="3">
        <v>3</v>
      </c>
      <c r="BO20" s="62">
        <v>0.47199999999999998</v>
      </c>
      <c r="BP20" s="3">
        <v>0</v>
      </c>
      <c r="BQ20" s="3"/>
      <c r="BR20" s="3"/>
      <c r="BS20" s="3"/>
      <c r="BT20" s="3">
        <v>3</v>
      </c>
      <c r="BU20" s="3">
        <v>0.192</v>
      </c>
      <c r="BV20" s="3">
        <v>0</v>
      </c>
      <c r="BW20" s="28">
        <v>3.2000000000000001E-2</v>
      </c>
      <c r="BX20" s="28">
        <v>2.1999999999999999E-2</v>
      </c>
      <c r="BY20" s="28">
        <v>0.221</v>
      </c>
      <c r="BZ20" s="28">
        <v>0.30199999999999999</v>
      </c>
      <c r="CA20" s="28">
        <v>0.2</v>
      </c>
      <c r="CB20" s="28">
        <v>0.52600000000000002</v>
      </c>
      <c r="CC20" s="28">
        <v>6.3E-2</v>
      </c>
      <c r="CD20" s="28">
        <v>0.217</v>
      </c>
      <c r="CE20" s="28">
        <v>0.121</v>
      </c>
      <c r="CF20" s="28">
        <v>0.23799999999999999</v>
      </c>
      <c r="CG20" s="28">
        <v>0.17499999999999999</v>
      </c>
      <c r="CH20" s="28">
        <v>0.14000000000000001</v>
      </c>
      <c r="CI20" s="28">
        <v>0.16</v>
      </c>
      <c r="CJ20" s="62">
        <v>1139.3589999999999</v>
      </c>
      <c r="CK20" s="3">
        <v>0</v>
      </c>
      <c r="CL20" s="3" t="s">
        <v>105</v>
      </c>
      <c r="CM20" s="3" t="s">
        <v>106</v>
      </c>
      <c r="CN20" s="3" t="s">
        <v>107</v>
      </c>
      <c r="CO20" s="64">
        <v>2.68</v>
      </c>
      <c r="CP20" s="64">
        <v>0.48</v>
      </c>
      <c r="CQ20" s="3">
        <v>1</v>
      </c>
    </row>
    <row r="21" spans="2:95" ht="15.75" thickBot="1" x14ac:dyDescent="0.3">
      <c r="B21" s="3" t="s">
        <v>211</v>
      </c>
      <c r="C21" s="3" t="s">
        <v>211</v>
      </c>
      <c r="D21" s="3">
        <v>4</v>
      </c>
      <c r="E21" s="3" t="s">
        <v>95</v>
      </c>
      <c r="F21" s="3" t="s">
        <v>96</v>
      </c>
      <c r="G21" s="3" t="s">
        <v>212</v>
      </c>
      <c r="H21" s="3"/>
      <c r="I21" s="3"/>
      <c r="J21" s="3"/>
      <c r="K21" s="3"/>
      <c r="L21" s="3"/>
      <c r="M21" s="3"/>
      <c r="N21" s="3" t="s">
        <v>212</v>
      </c>
      <c r="O21" s="3" t="s">
        <v>206</v>
      </c>
      <c r="P21" s="4">
        <v>1.026204250609E-4</v>
      </c>
      <c r="Q21" s="3" t="s">
        <v>99</v>
      </c>
      <c r="R21" s="5" t="s">
        <v>213</v>
      </c>
      <c r="S21" s="3" t="s">
        <v>214</v>
      </c>
      <c r="T21" s="3"/>
      <c r="U21" s="3"/>
      <c r="V21" s="3"/>
      <c r="W21" s="3"/>
      <c r="X21" s="3"/>
      <c r="Y21" s="3"/>
      <c r="Z21" s="26">
        <v>0.27600000000000002</v>
      </c>
      <c r="AA21" s="26">
        <v>0.27600000000000002</v>
      </c>
      <c r="AB21" s="26">
        <v>-0.42399999999999999</v>
      </c>
      <c r="AC21" s="26"/>
      <c r="AD21" s="26">
        <v>164.03479999999999</v>
      </c>
      <c r="AE21" s="3">
        <v>8</v>
      </c>
      <c r="AF21" s="3" t="s">
        <v>102</v>
      </c>
      <c r="AG21" s="3">
        <v>1.1428</v>
      </c>
      <c r="AH21" s="3" t="s">
        <v>194</v>
      </c>
      <c r="AI21" s="3">
        <v>0</v>
      </c>
      <c r="AJ21" s="3"/>
      <c r="AK21" s="3"/>
      <c r="AL21" s="3">
        <v>0</v>
      </c>
      <c r="AM21" s="3"/>
      <c r="AN21" s="3"/>
      <c r="AO21" s="3"/>
      <c r="AP21" s="3"/>
      <c r="AQ21" s="3"/>
      <c r="AR21" s="3"/>
      <c r="AS21" s="4">
        <v>1.0000000000000001E-5</v>
      </c>
      <c r="AT21" s="3">
        <v>200</v>
      </c>
      <c r="AU21" s="3">
        <v>9</v>
      </c>
      <c r="AV21" s="3" t="s">
        <v>212</v>
      </c>
      <c r="AW21" s="3" t="s">
        <v>215</v>
      </c>
      <c r="AX21" s="3" t="s">
        <v>215</v>
      </c>
      <c r="AY21" s="3" t="s">
        <v>215</v>
      </c>
      <c r="AZ21" s="3">
        <v>0</v>
      </c>
      <c r="BA21" s="3">
        <v>0</v>
      </c>
      <c r="BB21" s="3"/>
      <c r="BC21" s="3" t="s">
        <v>216</v>
      </c>
      <c r="BD21" s="60">
        <v>0.17685999999999999</v>
      </c>
      <c r="BE21" s="60">
        <v>0.27987069999999997</v>
      </c>
      <c r="BF21" s="3">
        <v>4</v>
      </c>
      <c r="BG21" s="3">
        <v>30</v>
      </c>
      <c r="BH21" s="3">
        <v>3</v>
      </c>
      <c r="BI21" s="62">
        <v>0.4</v>
      </c>
      <c r="BJ21" s="3">
        <v>0</v>
      </c>
      <c r="BK21" s="3"/>
      <c r="BL21" s="3"/>
      <c r="BM21" s="3"/>
      <c r="BN21" s="3">
        <v>3</v>
      </c>
      <c r="BO21" s="62">
        <v>0.505</v>
      </c>
      <c r="BP21" s="3">
        <v>0</v>
      </c>
      <c r="BQ21" s="3"/>
      <c r="BR21" s="3"/>
      <c r="BS21" s="3"/>
      <c r="BT21" s="3">
        <v>3</v>
      </c>
      <c r="BU21" s="3">
        <v>0.189</v>
      </c>
      <c r="BV21" s="3">
        <v>0</v>
      </c>
      <c r="BW21" s="28">
        <v>3.1E-2</v>
      </c>
      <c r="BX21" s="28">
        <v>2.1000000000000001E-2</v>
      </c>
      <c r="BY21" s="28">
        <v>0.215</v>
      </c>
      <c r="BZ21" s="28">
        <v>0.34100000000000003</v>
      </c>
      <c r="CA21" s="28">
        <v>0.2</v>
      </c>
      <c r="CB21" s="28">
        <v>0.54</v>
      </c>
      <c r="CC21" s="28">
        <v>6.3E-2</v>
      </c>
      <c r="CD21" s="28">
        <v>0.22800000000000001</v>
      </c>
      <c r="CE21" s="28">
        <v>0.13</v>
      </c>
      <c r="CF21" s="28">
        <v>0.255</v>
      </c>
      <c r="CG21" s="28">
        <v>0.182</v>
      </c>
      <c r="CH21" s="28">
        <v>0.14000000000000001</v>
      </c>
      <c r="CI21" s="28">
        <v>0.16</v>
      </c>
      <c r="CJ21" s="62">
        <v>1151.979</v>
      </c>
      <c r="CK21" s="3">
        <v>0</v>
      </c>
      <c r="CL21" s="3" t="s">
        <v>105</v>
      </c>
      <c r="CM21" s="3" t="s">
        <v>106</v>
      </c>
      <c r="CN21" s="3" t="s">
        <v>107</v>
      </c>
      <c r="CO21" s="64">
        <v>2.65</v>
      </c>
      <c r="CP21" s="64">
        <v>0.48</v>
      </c>
      <c r="CQ21" s="3">
        <v>1</v>
      </c>
    </row>
    <row r="22" spans="2:95" ht="15.75" thickBot="1" x14ac:dyDescent="0.3">
      <c r="B22" s="3" t="s">
        <v>217</v>
      </c>
      <c r="C22" s="3" t="s">
        <v>217</v>
      </c>
      <c r="D22" s="3">
        <v>4</v>
      </c>
      <c r="E22" s="3" t="s">
        <v>95</v>
      </c>
      <c r="F22" s="3" t="s">
        <v>96</v>
      </c>
      <c r="G22" s="3" t="s">
        <v>218</v>
      </c>
      <c r="H22" s="3"/>
      <c r="I22" s="3"/>
      <c r="J22" s="3"/>
      <c r="K22" s="3"/>
      <c r="L22" s="3"/>
      <c r="M22" s="3"/>
      <c r="N22" s="3" t="s">
        <v>218</v>
      </c>
      <c r="O22" s="3" t="s">
        <v>206</v>
      </c>
      <c r="P22" s="4">
        <v>1.00803491278E-4</v>
      </c>
      <c r="Q22" s="3" t="s">
        <v>99</v>
      </c>
      <c r="R22" s="5" t="s">
        <v>219</v>
      </c>
      <c r="S22" s="3" t="s">
        <v>214</v>
      </c>
      <c r="T22" s="3"/>
      <c r="U22" s="3"/>
      <c r="V22" s="3"/>
      <c r="W22" s="3"/>
      <c r="X22" s="3"/>
      <c r="Y22" s="3"/>
      <c r="Z22" s="26">
        <v>0.28199999999999997</v>
      </c>
      <c r="AA22" s="26">
        <v>0.28199999999999997</v>
      </c>
      <c r="AB22" s="26">
        <v>-0.42</v>
      </c>
      <c r="AC22" s="26"/>
      <c r="AD22" s="26">
        <v>166.12280000000001</v>
      </c>
      <c r="AE22" s="3">
        <v>8</v>
      </c>
      <c r="AF22" s="3" t="s">
        <v>102</v>
      </c>
      <c r="AG22" s="3">
        <v>1.3124</v>
      </c>
      <c r="AH22" s="3" t="s">
        <v>194</v>
      </c>
      <c r="AI22" s="3">
        <v>0</v>
      </c>
      <c r="AJ22" s="3"/>
      <c r="AK22" s="3"/>
      <c r="AL22" s="3">
        <v>0</v>
      </c>
      <c r="AM22" s="3"/>
      <c r="AN22" s="3"/>
      <c r="AO22" s="3"/>
      <c r="AP22" s="3"/>
      <c r="AQ22" s="3"/>
      <c r="AR22" s="3"/>
      <c r="AS22" s="4">
        <v>1.0000000000000001E-5</v>
      </c>
      <c r="AT22" s="3">
        <v>200</v>
      </c>
      <c r="AU22" s="3">
        <v>7</v>
      </c>
      <c r="AV22" s="3" t="s">
        <v>218</v>
      </c>
      <c r="AW22" s="3" t="s">
        <v>220</v>
      </c>
      <c r="AX22" s="3" t="s">
        <v>220</v>
      </c>
      <c r="AY22" s="3" t="s">
        <v>220</v>
      </c>
      <c r="AZ22" s="3">
        <v>0</v>
      </c>
      <c r="BA22" s="3">
        <v>0</v>
      </c>
      <c r="BB22" s="3"/>
      <c r="BC22" s="3" t="s">
        <v>221</v>
      </c>
      <c r="BD22" s="60">
        <v>0.18595829999999999</v>
      </c>
      <c r="BE22" s="60">
        <v>0.29755429999999999</v>
      </c>
      <c r="BF22" s="3">
        <v>4</v>
      </c>
      <c r="BG22" s="3">
        <v>31</v>
      </c>
      <c r="BH22" s="3">
        <v>3</v>
      </c>
      <c r="BI22" s="62">
        <v>0.40100000000000002</v>
      </c>
      <c r="BJ22" s="3">
        <v>0</v>
      </c>
      <c r="BK22" s="3"/>
      <c r="BL22" s="3"/>
      <c r="BM22" s="3"/>
      <c r="BN22" s="3">
        <v>3</v>
      </c>
      <c r="BO22" s="62">
        <v>0.46300000000000002</v>
      </c>
      <c r="BP22" s="3">
        <v>0</v>
      </c>
      <c r="BQ22" s="3"/>
      <c r="BR22" s="3"/>
      <c r="BS22" s="3"/>
      <c r="BT22" s="3">
        <v>3</v>
      </c>
      <c r="BU22" s="3">
        <v>0.23300000000000001</v>
      </c>
      <c r="BV22" s="3">
        <v>0</v>
      </c>
      <c r="BW22" s="28">
        <v>0.02</v>
      </c>
      <c r="BX22" s="28">
        <v>1.2999999999999999E-2</v>
      </c>
      <c r="BY22" s="28">
        <v>0.18</v>
      </c>
      <c r="BZ22" s="28">
        <v>0.38</v>
      </c>
      <c r="CA22" s="28">
        <v>0.2</v>
      </c>
      <c r="CB22" s="28">
        <v>0.56200000000000006</v>
      </c>
      <c r="CC22" s="28">
        <v>6.2E-2</v>
      </c>
      <c r="CD22" s="28">
        <v>0.22800000000000001</v>
      </c>
      <c r="CE22" s="28">
        <v>0.122</v>
      </c>
      <c r="CF22" s="28">
        <v>0.222</v>
      </c>
      <c r="CG22" s="28">
        <v>0.112</v>
      </c>
      <c r="CH22" s="28">
        <v>0.14000000000000001</v>
      </c>
      <c r="CI22" s="28">
        <v>0.15</v>
      </c>
      <c r="CJ22" s="62">
        <v>1187.165</v>
      </c>
      <c r="CK22" s="3">
        <v>0</v>
      </c>
      <c r="CL22" s="3" t="s">
        <v>105</v>
      </c>
      <c r="CM22" s="3" t="s">
        <v>106</v>
      </c>
      <c r="CN22" s="3" t="s">
        <v>107</v>
      </c>
      <c r="CO22" s="64">
        <v>2.59</v>
      </c>
      <c r="CP22" s="64">
        <v>0.45</v>
      </c>
      <c r="CQ22" s="3">
        <v>1</v>
      </c>
    </row>
    <row r="23" spans="2:95" ht="15.75" thickBot="1" x14ac:dyDescent="0.3">
      <c r="B23" s="3" t="s">
        <v>222</v>
      </c>
      <c r="C23" s="3" t="s">
        <v>222</v>
      </c>
      <c r="D23" s="3">
        <v>4</v>
      </c>
      <c r="E23" s="3" t="s">
        <v>95</v>
      </c>
      <c r="F23" s="3" t="s">
        <v>96</v>
      </c>
      <c r="G23" s="3" t="s">
        <v>223</v>
      </c>
      <c r="H23" s="3"/>
      <c r="I23" s="3"/>
      <c r="J23" s="3"/>
      <c r="K23" s="3"/>
      <c r="L23" s="3"/>
      <c r="M23" s="3"/>
      <c r="N23" s="3" t="s">
        <v>223</v>
      </c>
      <c r="O23" s="3" t="s">
        <v>206</v>
      </c>
      <c r="P23" s="4">
        <v>9.9206509136482999E-5</v>
      </c>
      <c r="Q23" s="3" t="s">
        <v>99</v>
      </c>
      <c r="R23" s="5" t="s">
        <v>224</v>
      </c>
      <c r="S23" s="3" t="s">
        <v>208</v>
      </c>
      <c r="T23" s="3"/>
      <c r="U23" s="3"/>
      <c r="V23" s="3"/>
      <c r="W23" s="3"/>
      <c r="X23" s="3"/>
      <c r="Y23" s="3"/>
      <c r="Z23" s="26">
        <v>0.27900000000000003</v>
      </c>
      <c r="AA23" s="26">
        <v>0.27900000000000003</v>
      </c>
      <c r="AB23" s="26">
        <v>-0.435</v>
      </c>
      <c r="AC23" s="26"/>
      <c r="AD23" s="26">
        <v>168.2748</v>
      </c>
      <c r="AE23" s="3">
        <v>8</v>
      </c>
      <c r="AF23" s="3" t="s">
        <v>102</v>
      </c>
      <c r="AG23" s="3">
        <v>1.4569000000000001</v>
      </c>
      <c r="AH23" s="3" t="s">
        <v>194</v>
      </c>
      <c r="AI23" s="3">
        <v>0</v>
      </c>
      <c r="AJ23" s="3"/>
      <c r="AK23" s="3"/>
      <c r="AL23" s="3">
        <v>0</v>
      </c>
      <c r="AM23" s="3"/>
      <c r="AN23" s="3"/>
      <c r="AO23" s="3"/>
      <c r="AP23" s="3"/>
      <c r="AQ23" s="3"/>
      <c r="AR23" s="3"/>
      <c r="AS23" s="4">
        <v>1.0000000000000001E-5</v>
      </c>
      <c r="AT23" s="3">
        <v>200</v>
      </c>
      <c r="AU23" s="3">
        <v>6</v>
      </c>
      <c r="AV23" s="3" t="s">
        <v>223</v>
      </c>
      <c r="AW23" s="3" t="s">
        <v>225</v>
      </c>
      <c r="AX23" s="3" t="s">
        <v>225</v>
      </c>
      <c r="AY23" s="3" t="s">
        <v>225</v>
      </c>
      <c r="AZ23" s="3">
        <v>0</v>
      </c>
      <c r="BA23" s="3">
        <v>0</v>
      </c>
      <c r="BB23" s="3"/>
      <c r="BC23" s="3" t="s">
        <v>226</v>
      </c>
      <c r="BD23" s="60">
        <v>0.16585320000000001</v>
      </c>
      <c r="BE23" s="60">
        <v>0.2485542</v>
      </c>
      <c r="BF23" s="3">
        <v>4</v>
      </c>
      <c r="BG23" s="3">
        <v>28</v>
      </c>
      <c r="BH23" s="3">
        <v>3</v>
      </c>
      <c r="BI23" s="62">
        <v>0.49199999999999999</v>
      </c>
      <c r="BJ23" s="3">
        <v>0</v>
      </c>
      <c r="BK23" s="3"/>
      <c r="BL23" s="3"/>
      <c r="BM23" s="3"/>
      <c r="BN23" s="3">
        <v>3</v>
      </c>
      <c r="BO23" s="62">
        <v>0.64600000000000002</v>
      </c>
      <c r="BP23" s="3">
        <v>0</v>
      </c>
      <c r="BQ23" s="3"/>
      <c r="BR23" s="3"/>
      <c r="BS23" s="3"/>
      <c r="BT23" s="3">
        <v>3</v>
      </c>
      <c r="BU23" s="3">
        <v>0.21299999999999999</v>
      </c>
      <c r="BV23" s="3">
        <v>0</v>
      </c>
      <c r="BW23" s="28">
        <v>0.03</v>
      </c>
      <c r="BX23" s="28">
        <v>0.02</v>
      </c>
      <c r="BY23" s="28">
        <v>0.20399999999999999</v>
      </c>
      <c r="BZ23" s="28">
        <v>0.41799999999999998</v>
      </c>
      <c r="CA23" s="28">
        <v>0.2</v>
      </c>
      <c r="CB23" s="28">
        <v>0.52100000000000002</v>
      </c>
      <c r="CC23" s="28">
        <v>6.0999999999999999E-2</v>
      </c>
      <c r="CD23" s="28">
        <v>0.22500000000000001</v>
      </c>
      <c r="CE23" s="28">
        <v>0.128</v>
      </c>
      <c r="CF23" s="28">
        <v>0.20100000000000001</v>
      </c>
      <c r="CG23" s="28">
        <v>0.128</v>
      </c>
      <c r="CH23" s="28">
        <v>0.14000000000000001</v>
      </c>
      <c r="CI23" s="28">
        <v>0.16</v>
      </c>
      <c r="CJ23" s="62">
        <v>1208.0709999999999</v>
      </c>
      <c r="CK23" s="3">
        <v>0</v>
      </c>
      <c r="CL23" s="3" t="s">
        <v>105</v>
      </c>
      <c r="CM23" s="3" t="s">
        <v>106</v>
      </c>
      <c r="CN23" s="3" t="s">
        <v>107</v>
      </c>
      <c r="CO23" s="64">
        <v>2.7</v>
      </c>
      <c r="CP23" s="64">
        <v>0.47</v>
      </c>
      <c r="CQ23" s="3">
        <v>1</v>
      </c>
    </row>
    <row r="24" spans="2:95" ht="15.75" thickBot="1" x14ac:dyDescent="0.3">
      <c r="B24" s="3" t="s">
        <v>227</v>
      </c>
      <c r="C24" s="3" t="s">
        <v>227</v>
      </c>
      <c r="D24" s="3">
        <v>4</v>
      </c>
      <c r="E24" s="3" t="s">
        <v>95</v>
      </c>
      <c r="F24" s="3" t="s">
        <v>96</v>
      </c>
      <c r="G24" s="3" t="s">
        <v>228</v>
      </c>
      <c r="H24" s="3"/>
      <c r="I24" s="3"/>
      <c r="J24" s="3"/>
      <c r="K24" s="3"/>
      <c r="L24" s="3"/>
      <c r="M24" s="3"/>
      <c r="N24" s="3" t="s">
        <v>228</v>
      </c>
      <c r="O24" s="3" t="s">
        <v>206</v>
      </c>
      <c r="P24" s="4">
        <v>9.9074594472521997E-5</v>
      </c>
      <c r="Q24" s="3" t="s">
        <v>99</v>
      </c>
      <c r="R24" s="5" t="s">
        <v>229</v>
      </c>
      <c r="S24" s="3" t="s">
        <v>230</v>
      </c>
      <c r="T24" s="3"/>
      <c r="U24" s="3"/>
      <c r="V24" s="3"/>
      <c r="W24" s="3"/>
      <c r="X24" s="3"/>
      <c r="Y24" s="3"/>
      <c r="Z24" s="26">
        <v>0.28100000000000003</v>
      </c>
      <c r="AA24" s="26">
        <v>0.28100000000000003</v>
      </c>
      <c r="AB24" s="26">
        <v>-0.45600000000000002</v>
      </c>
      <c r="AC24" s="26"/>
      <c r="AD24" s="26">
        <v>171.05549999999999</v>
      </c>
      <c r="AE24" s="3">
        <v>8</v>
      </c>
      <c r="AF24" s="3" t="s">
        <v>102</v>
      </c>
      <c r="AG24" s="3">
        <v>1.1096999999999999</v>
      </c>
      <c r="AH24" s="3" t="s">
        <v>194</v>
      </c>
      <c r="AI24" s="3">
        <v>0</v>
      </c>
      <c r="AJ24" s="3"/>
      <c r="AK24" s="3"/>
      <c r="AL24" s="3">
        <v>0</v>
      </c>
      <c r="AM24" s="3"/>
      <c r="AN24" s="3"/>
      <c r="AO24" s="3">
        <v>7</v>
      </c>
      <c r="AP24" s="3"/>
      <c r="AQ24" s="3">
        <v>7</v>
      </c>
      <c r="AR24" s="3"/>
      <c r="AS24" s="4">
        <v>1.0000000000000001E-5</v>
      </c>
      <c r="AT24" s="3">
        <v>200</v>
      </c>
      <c r="AU24" s="3">
        <v>6</v>
      </c>
      <c r="AV24" s="3" t="s">
        <v>228</v>
      </c>
      <c r="AW24" s="3" t="s">
        <v>231</v>
      </c>
      <c r="AX24" s="3" t="s">
        <v>231</v>
      </c>
      <c r="AY24" s="3" t="s">
        <v>231</v>
      </c>
      <c r="AZ24" s="3">
        <v>0</v>
      </c>
      <c r="BA24" s="3">
        <v>0</v>
      </c>
      <c r="BB24" s="3"/>
      <c r="BC24" s="3" t="s">
        <v>232</v>
      </c>
      <c r="BD24" s="60">
        <v>0.1898407</v>
      </c>
      <c r="BE24" s="60">
        <v>0.2877229</v>
      </c>
      <c r="BF24" s="3">
        <v>4</v>
      </c>
      <c r="BG24" s="3">
        <v>29</v>
      </c>
      <c r="BH24" s="3">
        <v>3</v>
      </c>
      <c r="BI24" s="62">
        <v>0.39400000000000002</v>
      </c>
      <c r="BJ24" s="3">
        <v>0</v>
      </c>
      <c r="BK24" s="3"/>
      <c r="BL24" s="3"/>
      <c r="BM24" s="3"/>
      <c r="BN24" s="3">
        <v>3</v>
      </c>
      <c r="BO24" s="62">
        <v>0.622</v>
      </c>
      <c r="BP24" s="3">
        <v>0</v>
      </c>
      <c r="BQ24" s="3"/>
      <c r="BR24" s="3"/>
      <c r="BS24" s="3"/>
      <c r="BT24" s="3">
        <v>3</v>
      </c>
      <c r="BU24" s="3">
        <v>0.20699999999999999</v>
      </c>
      <c r="BV24" s="3">
        <v>0</v>
      </c>
      <c r="BW24" s="28">
        <v>2.7E-2</v>
      </c>
      <c r="BX24" s="28">
        <v>1.9E-2</v>
      </c>
      <c r="BY24" s="28">
        <v>0.159</v>
      </c>
      <c r="BZ24" s="28">
        <v>0.45500000000000002</v>
      </c>
      <c r="CA24" s="28">
        <v>0.2</v>
      </c>
      <c r="CB24" s="28">
        <v>0.64100000000000001</v>
      </c>
      <c r="CC24" s="28">
        <v>6.0999999999999999E-2</v>
      </c>
      <c r="CD24" s="28">
        <v>0.22800000000000001</v>
      </c>
      <c r="CE24" s="28">
        <v>0.13100000000000001</v>
      </c>
      <c r="CF24" s="28">
        <v>0.217</v>
      </c>
      <c r="CG24" s="28">
        <v>0.14499999999999999</v>
      </c>
      <c r="CH24" s="28">
        <v>0.14000000000000001</v>
      </c>
      <c r="CI24" s="28">
        <v>0.16</v>
      </c>
      <c r="CJ24" s="62">
        <v>1212.116</v>
      </c>
      <c r="CK24" s="3">
        <v>0</v>
      </c>
      <c r="CL24" s="3" t="s">
        <v>105</v>
      </c>
      <c r="CM24" s="3" t="s">
        <v>106</v>
      </c>
      <c r="CN24" s="3" t="s">
        <v>107</v>
      </c>
      <c r="CO24" s="64">
        <v>2.4</v>
      </c>
      <c r="CP24" s="64">
        <v>0.44</v>
      </c>
      <c r="CQ24" s="3">
        <v>1</v>
      </c>
    </row>
    <row r="25" spans="2:95" ht="15.75" thickBot="1" x14ac:dyDescent="0.3">
      <c r="B25" s="3" t="s">
        <v>233</v>
      </c>
      <c r="C25" s="3" t="s">
        <v>233</v>
      </c>
      <c r="D25" s="3">
        <v>4</v>
      </c>
      <c r="E25" s="3" t="s">
        <v>95</v>
      </c>
      <c r="F25" s="3" t="s">
        <v>96</v>
      </c>
      <c r="G25" s="3" t="s">
        <v>234</v>
      </c>
      <c r="H25" s="3"/>
      <c r="I25" s="3"/>
      <c r="J25" s="3"/>
      <c r="K25" s="3"/>
      <c r="L25" s="3"/>
      <c r="M25" s="3"/>
      <c r="N25" s="3" t="s">
        <v>234</v>
      </c>
      <c r="O25" s="3" t="s">
        <v>206</v>
      </c>
      <c r="P25" s="4">
        <v>9.8129097649817996E-5</v>
      </c>
      <c r="Q25" s="3" t="s">
        <v>99</v>
      </c>
      <c r="R25" s="5" t="s">
        <v>235</v>
      </c>
      <c r="S25" s="3" t="s">
        <v>141</v>
      </c>
      <c r="T25" s="3"/>
      <c r="U25" s="3"/>
      <c r="V25" s="3"/>
      <c r="W25" s="3"/>
      <c r="X25" s="3"/>
      <c r="Y25" s="3"/>
      <c r="Z25" s="26">
        <v>0.28000000000000003</v>
      </c>
      <c r="AA25" s="26">
        <v>0.28000000000000003</v>
      </c>
      <c r="AB25" s="26">
        <v>-0.44700000000000001</v>
      </c>
      <c r="AC25" s="26"/>
      <c r="AD25" s="26">
        <v>173.2482</v>
      </c>
      <c r="AE25" s="3">
        <v>8</v>
      </c>
      <c r="AF25" s="3" t="s">
        <v>102</v>
      </c>
      <c r="AG25" s="3">
        <v>0.95109999999999995</v>
      </c>
      <c r="AH25" s="3" t="s">
        <v>194</v>
      </c>
      <c r="AI25" s="3">
        <v>0</v>
      </c>
      <c r="AJ25" s="3"/>
      <c r="AK25" s="3"/>
      <c r="AL25" s="3">
        <v>0</v>
      </c>
      <c r="AM25" s="3"/>
      <c r="AN25" s="3"/>
      <c r="AO25" s="3">
        <v>7</v>
      </c>
      <c r="AP25" s="3"/>
      <c r="AQ25" s="3">
        <v>7</v>
      </c>
      <c r="AR25" s="3"/>
      <c r="AS25" s="4">
        <v>1.0000000000000001E-5</v>
      </c>
      <c r="AT25" s="3">
        <v>200</v>
      </c>
      <c r="AU25" s="3">
        <v>6</v>
      </c>
      <c r="AV25" s="3" t="s">
        <v>234</v>
      </c>
      <c r="AW25" s="3" t="s">
        <v>236</v>
      </c>
      <c r="AX25" s="3" t="s">
        <v>236</v>
      </c>
      <c r="AY25" s="3" t="s">
        <v>236</v>
      </c>
      <c r="AZ25" s="3">
        <v>0</v>
      </c>
      <c r="BA25" s="3">
        <v>0</v>
      </c>
      <c r="BB25" s="3"/>
      <c r="BC25" s="3" t="s">
        <v>237</v>
      </c>
      <c r="BD25" s="60">
        <v>0.13532649999999999</v>
      </c>
      <c r="BE25" s="60">
        <v>0.10720639999999999</v>
      </c>
      <c r="BF25" s="3">
        <v>4</v>
      </c>
      <c r="BG25" s="3">
        <v>30</v>
      </c>
      <c r="BH25" s="3">
        <v>3</v>
      </c>
      <c r="BI25" s="62">
        <v>0.39200000000000002</v>
      </c>
      <c r="BJ25" s="3">
        <v>0</v>
      </c>
      <c r="BK25" s="3"/>
      <c r="BL25" s="3"/>
      <c r="BM25" s="3"/>
      <c r="BN25" s="3">
        <v>3</v>
      </c>
      <c r="BO25" s="62">
        <v>0.46300000000000002</v>
      </c>
      <c r="BP25" s="3">
        <v>0</v>
      </c>
      <c r="BQ25" s="3"/>
      <c r="BR25" s="3"/>
      <c r="BS25" s="3"/>
      <c r="BT25" s="3">
        <v>3</v>
      </c>
      <c r="BU25" s="3">
        <v>0.22900000000000001</v>
      </c>
      <c r="BV25" s="3">
        <v>0</v>
      </c>
      <c r="BW25" s="28">
        <v>2.1000000000000001E-2</v>
      </c>
      <c r="BX25" s="28">
        <v>1.4E-2</v>
      </c>
      <c r="BY25" s="28">
        <v>0.127</v>
      </c>
      <c r="BZ25" s="28">
        <v>0.49199999999999999</v>
      </c>
      <c r="CA25" s="28">
        <v>0.2</v>
      </c>
      <c r="CB25" s="28">
        <v>0.71199999999999997</v>
      </c>
      <c r="CC25" s="28">
        <v>6.0999999999999999E-2</v>
      </c>
      <c r="CD25" s="28">
        <v>0.23499999999999999</v>
      </c>
      <c r="CE25" s="28">
        <v>0.14199999999999999</v>
      </c>
      <c r="CF25" s="28">
        <v>0.26400000000000001</v>
      </c>
      <c r="CG25" s="28">
        <v>0.20200000000000001</v>
      </c>
      <c r="CH25" s="28">
        <v>0.15</v>
      </c>
      <c r="CI25" s="28">
        <v>0.17</v>
      </c>
      <c r="CJ25" s="62">
        <v>1193.732</v>
      </c>
      <c r="CK25" s="3">
        <v>0</v>
      </c>
      <c r="CL25" s="3" t="s">
        <v>105</v>
      </c>
      <c r="CM25" s="3" t="s">
        <v>106</v>
      </c>
      <c r="CN25" s="3" t="s">
        <v>107</v>
      </c>
      <c r="CO25" s="64">
        <v>2.2200000000000002</v>
      </c>
      <c r="CP25" s="64">
        <v>0.42</v>
      </c>
      <c r="CQ25" s="3">
        <v>1</v>
      </c>
    </row>
    <row r="26" spans="2:95" ht="15.75" thickBot="1" x14ac:dyDescent="0.3">
      <c r="B26" s="3" t="s">
        <v>238</v>
      </c>
      <c r="C26" s="3" t="s">
        <v>238</v>
      </c>
      <c r="D26" s="3">
        <v>4</v>
      </c>
      <c r="E26" s="3" t="s">
        <v>95</v>
      </c>
      <c r="F26" s="3" t="s">
        <v>96</v>
      </c>
      <c r="G26" s="3" t="s">
        <v>239</v>
      </c>
      <c r="H26" s="3"/>
      <c r="I26" s="3"/>
      <c r="J26" s="3"/>
      <c r="K26" s="3"/>
      <c r="L26" s="3"/>
      <c r="M26" s="3"/>
      <c r="N26" s="3" t="s">
        <v>239</v>
      </c>
      <c r="O26" s="3" t="s">
        <v>199</v>
      </c>
      <c r="P26" s="4">
        <v>1.02334221885E-4</v>
      </c>
      <c r="Q26" s="3" t="s">
        <v>99</v>
      </c>
      <c r="R26" s="5" t="s">
        <v>240</v>
      </c>
      <c r="S26" s="3" t="s">
        <v>241</v>
      </c>
      <c r="T26" s="3"/>
      <c r="U26" s="3"/>
      <c r="V26" s="3"/>
      <c r="W26" s="3"/>
      <c r="X26" s="3"/>
      <c r="Y26" s="3"/>
      <c r="Z26" s="26">
        <v>0.223</v>
      </c>
      <c r="AA26" s="26">
        <v>0.223</v>
      </c>
      <c r="AB26" s="26">
        <v>-0.38400000000000001</v>
      </c>
      <c r="AC26" s="26"/>
      <c r="AD26" s="26">
        <v>175.83709999999999</v>
      </c>
      <c r="AE26" s="3">
        <v>8</v>
      </c>
      <c r="AF26" s="3" t="s">
        <v>102</v>
      </c>
      <c r="AG26" s="3">
        <v>1.4699</v>
      </c>
      <c r="AH26" s="3" t="s">
        <v>194</v>
      </c>
      <c r="AI26" s="3">
        <v>0</v>
      </c>
      <c r="AJ26" s="3"/>
      <c r="AK26" s="3"/>
      <c r="AL26" s="3">
        <v>0</v>
      </c>
      <c r="AM26" s="3"/>
      <c r="AN26" s="3"/>
      <c r="AO26" s="3">
        <v>7</v>
      </c>
      <c r="AP26" s="3"/>
      <c r="AQ26" s="3">
        <v>7</v>
      </c>
      <c r="AR26" s="3"/>
      <c r="AS26" s="4">
        <v>1.0000000000000001E-5</v>
      </c>
      <c r="AT26" s="3">
        <v>200</v>
      </c>
      <c r="AU26" s="3">
        <v>6</v>
      </c>
      <c r="AV26" s="3" t="s">
        <v>239</v>
      </c>
      <c r="AW26" s="3" t="s">
        <v>242</v>
      </c>
      <c r="AX26" s="3" t="s">
        <v>242</v>
      </c>
      <c r="AY26" s="3" t="s">
        <v>242</v>
      </c>
      <c r="AZ26" s="3">
        <v>0</v>
      </c>
      <c r="BA26" s="3">
        <v>0</v>
      </c>
      <c r="BB26" s="3"/>
      <c r="BC26" s="3" t="s">
        <v>243</v>
      </c>
      <c r="BD26" s="60">
        <v>0.1519827</v>
      </c>
      <c r="BE26" s="60">
        <v>0.13487969999999999</v>
      </c>
      <c r="BF26" s="3">
        <v>4</v>
      </c>
      <c r="BG26" s="3">
        <v>31</v>
      </c>
      <c r="BH26" s="3">
        <v>3</v>
      </c>
      <c r="BI26" s="62">
        <v>0.46700000000000003</v>
      </c>
      <c r="BJ26" s="3">
        <v>0</v>
      </c>
      <c r="BK26" s="3"/>
      <c r="BL26" s="3"/>
      <c r="BM26" s="3"/>
      <c r="BN26" s="3">
        <v>3</v>
      </c>
      <c r="BO26" s="62">
        <v>0.51100000000000001</v>
      </c>
      <c r="BP26" s="3">
        <v>0</v>
      </c>
      <c r="BQ26" s="3"/>
      <c r="BR26" s="3"/>
      <c r="BS26" s="3"/>
      <c r="BT26" s="3">
        <v>3</v>
      </c>
      <c r="BU26" s="3">
        <v>0.29399999999999998</v>
      </c>
      <c r="BV26" s="3">
        <v>0</v>
      </c>
      <c r="BW26" s="28">
        <v>1.7000000000000001E-2</v>
      </c>
      <c r="BX26" s="28">
        <v>1.0999999999999999E-2</v>
      </c>
      <c r="BY26" s="28">
        <v>0.128</v>
      </c>
      <c r="BZ26" s="28">
        <v>0.28599999999999998</v>
      </c>
      <c r="CA26" s="28">
        <v>0.2</v>
      </c>
      <c r="CB26" s="28">
        <v>0.69099999999999995</v>
      </c>
      <c r="CC26" s="28">
        <v>6.0999999999999999E-2</v>
      </c>
      <c r="CD26" s="28">
        <v>0.245</v>
      </c>
      <c r="CE26" s="28">
        <v>0.13300000000000001</v>
      </c>
      <c r="CF26" s="28">
        <v>0.30099999999999999</v>
      </c>
      <c r="CG26" s="28">
        <v>0.28699999999999998</v>
      </c>
      <c r="CH26" s="28">
        <v>0.14000000000000001</v>
      </c>
      <c r="CI26" s="28">
        <v>0.15</v>
      </c>
      <c r="CJ26" s="62">
        <v>1207.33</v>
      </c>
      <c r="CK26" s="3">
        <v>0</v>
      </c>
      <c r="CL26" s="3" t="s">
        <v>105</v>
      </c>
      <c r="CM26" s="3" t="s">
        <v>106</v>
      </c>
      <c r="CN26" s="3" t="s">
        <v>107</v>
      </c>
      <c r="CO26" s="64">
        <v>2.27</v>
      </c>
      <c r="CP26" s="64">
        <v>0.42</v>
      </c>
      <c r="CQ26" s="3">
        <v>1</v>
      </c>
    </row>
    <row r="27" spans="2:95" ht="15.75" thickBot="1" x14ac:dyDescent="0.3">
      <c r="B27" s="3" t="s">
        <v>244</v>
      </c>
      <c r="C27" s="3" t="s">
        <v>244</v>
      </c>
      <c r="D27" s="3">
        <v>4</v>
      </c>
      <c r="E27" s="3" t="s">
        <v>95</v>
      </c>
      <c r="F27" s="3" t="s">
        <v>96</v>
      </c>
      <c r="G27" s="3" t="s">
        <v>245</v>
      </c>
      <c r="H27" s="3"/>
      <c r="I27" s="3"/>
      <c r="J27" s="3"/>
      <c r="K27" s="3"/>
      <c r="L27" s="3"/>
      <c r="M27" s="3"/>
      <c r="N27" s="3" t="s">
        <v>245</v>
      </c>
      <c r="O27" s="3" t="s">
        <v>199</v>
      </c>
      <c r="P27" s="4">
        <v>1.0395808175463E-4</v>
      </c>
      <c r="Q27" s="3" t="s">
        <v>99</v>
      </c>
      <c r="R27" s="5" t="s">
        <v>246</v>
      </c>
      <c r="S27" s="3" t="s">
        <v>247</v>
      </c>
      <c r="T27" s="3"/>
      <c r="U27" s="3"/>
      <c r="V27" s="3"/>
      <c r="W27" s="3"/>
      <c r="X27" s="3"/>
      <c r="Y27" s="3"/>
      <c r="Z27" s="26">
        <v>0.251</v>
      </c>
      <c r="AA27" s="26">
        <v>0.251</v>
      </c>
      <c r="AB27" s="26">
        <v>-0.40600000000000003</v>
      </c>
      <c r="AC27" s="26"/>
      <c r="AD27" s="26">
        <v>179.9539</v>
      </c>
      <c r="AE27" s="3">
        <v>8</v>
      </c>
      <c r="AF27" s="3" t="s">
        <v>102</v>
      </c>
      <c r="AG27" s="3">
        <v>1.2879</v>
      </c>
      <c r="AH27" s="3" t="s">
        <v>194</v>
      </c>
      <c r="AI27" s="3">
        <v>0</v>
      </c>
      <c r="AJ27" s="3"/>
      <c r="AK27" s="3"/>
      <c r="AL27" s="3">
        <v>0</v>
      </c>
      <c r="AM27" s="3"/>
      <c r="AN27" s="3"/>
      <c r="AO27" s="3"/>
      <c r="AP27" s="3"/>
      <c r="AQ27" s="3"/>
      <c r="AR27" s="3"/>
      <c r="AS27" s="4">
        <v>1.0000000000000001E-5</v>
      </c>
      <c r="AT27" s="3">
        <v>200</v>
      </c>
      <c r="AU27" s="3">
        <v>6</v>
      </c>
      <c r="AV27" s="3" t="s">
        <v>245</v>
      </c>
      <c r="AW27" s="3" t="s">
        <v>248</v>
      </c>
      <c r="AX27" s="3" t="s">
        <v>248</v>
      </c>
      <c r="AY27" s="3" t="s">
        <v>248</v>
      </c>
      <c r="AZ27" s="3">
        <v>0</v>
      </c>
      <c r="BA27" s="3">
        <v>0</v>
      </c>
      <c r="BB27" s="3"/>
      <c r="BC27" s="3" t="s">
        <v>249</v>
      </c>
      <c r="BD27" s="60">
        <v>8.230084E-2</v>
      </c>
      <c r="BE27" s="60">
        <v>4.671699E-2</v>
      </c>
      <c r="BF27" s="3">
        <v>4</v>
      </c>
      <c r="BG27" s="3">
        <v>28</v>
      </c>
      <c r="BH27" s="3">
        <v>3</v>
      </c>
      <c r="BI27" s="62">
        <v>0.32400000000000001</v>
      </c>
      <c r="BJ27" s="3">
        <v>0</v>
      </c>
      <c r="BK27" s="3"/>
      <c r="BL27" s="3"/>
      <c r="BM27" s="3"/>
      <c r="BN27" s="3">
        <v>3</v>
      </c>
      <c r="BO27" s="62">
        <v>0.38900000000000001</v>
      </c>
      <c r="BP27" s="3">
        <v>0</v>
      </c>
      <c r="BQ27" s="3"/>
      <c r="BR27" s="3"/>
      <c r="BS27" s="3"/>
      <c r="BT27" s="3">
        <v>3</v>
      </c>
      <c r="BU27" s="3">
        <v>0.24399999999999999</v>
      </c>
      <c r="BV27" s="3">
        <v>0</v>
      </c>
      <c r="BW27" s="28">
        <v>1.6E-2</v>
      </c>
      <c r="BX27" s="28">
        <v>0.01</v>
      </c>
      <c r="BY27" s="28">
        <v>0.129</v>
      </c>
      <c r="BZ27" s="28">
        <v>0.32300000000000001</v>
      </c>
      <c r="CA27" s="28">
        <v>0.2</v>
      </c>
      <c r="CB27" s="28">
        <v>0.66500000000000004</v>
      </c>
      <c r="CC27" s="28">
        <v>0.06</v>
      </c>
      <c r="CD27" s="28">
        <v>0.248</v>
      </c>
      <c r="CE27" s="28">
        <v>0.113</v>
      </c>
      <c r="CF27" s="28">
        <v>0.30599999999999999</v>
      </c>
      <c r="CG27" s="28">
        <v>0.30599999999999999</v>
      </c>
      <c r="CH27" s="28">
        <v>0.14000000000000001</v>
      </c>
      <c r="CI27" s="28">
        <v>0.16</v>
      </c>
      <c r="CJ27" s="62">
        <v>1246.1849999999999</v>
      </c>
      <c r="CK27" s="3">
        <v>0</v>
      </c>
      <c r="CL27" s="3" t="s">
        <v>105</v>
      </c>
      <c r="CM27" s="3" t="s">
        <v>106</v>
      </c>
      <c r="CN27" s="3" t="s">
        <v>107</v>
      </c>
      <c r="CO27" s="64">
        <v>2.34</v>
      </c>
      <c r="CP27" s="64">
        <v>0.42</v>
      </c>
      <c r="CQ27" s="3">
        <v>1</v>
      </c>
    </row>
    <row r="28" spans="2:95" ht="15.75" thickBot="1" x14ac:dyDescent="0.3">
      <c r="B28" s="3" t="s">
        <v>250</v>
      </c>
      <c r="C28" s="3" t="s">
        <v>250</v>
      </c>
      <c r="D28" s="3">
        <v>4</v>
      </c>
      <c r="E28" s="3" t="s">
        <v>95</v>
      </c>
      <c r="F28" s="3" t="s">
        <v>96</v>
      </c>
      <c r="G28" s="3" t="s">
        <v>251</v>
      </c>
      <c r="H28" s="3"/>
      <c r="I28" s="3"/>
      <c r="J28" s="3"/>
      <c r="K28" s="3"/>
      <c r="L28" s="3"/>
      <c r="M28" s="3"/>
      <c r="N28" s="3" t="s">
        <v>251</v>
      </c>
      <c r="O28" s="3" t="s">
        <v>152</v>
      </c>
      <c r="P28" s="4">
        <v>1.172385697822E-4</v>
      </c>
      <c r="Q28" s="3" t="s">
        <v>99</v>
      </c>
      <c r="R28" s="5" t="s">
        <v>252</v>
      </c>
      <c r="S28" s="3" t="s">
        <v>253</v>
      </c>
      <c r="T28" s="3"/>
      <c r="U28" s="3"/>
      <c r="V28" s="3"/>
      <c r="W28" s="3"/>
      <c r="X28" s="3"/>
      <c r="Y28" s="3"/>
      <c r="Z28" s="26">
        <v>0.33700000000000002</v>
      </c>
      <c r="AA28" s="26">
        <v>0.33700000000000002</v>
      </c>
      <c r="AB28" s="26"/>
      <c r="AC28" s="26">
        <v>0.35</v>
      </c>
      <c r="AD28" s="26">
        <v>189.8211</v>
      </c>
      <c r="AE28" s="3">
        <v>8</v>
      </c>
      <c r="AF28" s="3" t="s">
        <v>102</v>
      </c>
      <c r="AG28" s="3">
        <v>1.3908</v>
      </c>
      <c r="AH28" s="3" t="s">
        <v>194</v>
      </c>
      <c r="AI28" s="3">
        <v>0</v>
      </c>
      <c r="AJ28" s="3"/>
      <c r="AK28" s="3"/>
      <c r="AL28" s="3">
        <v>0</v>
      </c>
      <c r="AM28" s="3"/>
      <c r="AN28" s="3"/>
      <c r="AO28" s="3">
        <v>7</v>
      </c>
      <c r="AP28" s="3"/>
      <c r="AQ28" s="3">
        <v>7</v>
      </c>
      <c r="AR28" s="3"/>
      <c r="AS28" s="4">
        <v>1.0000000000000001E-5</v>
      </c>
      <c r="AT28" s="3">
        <v>200</v>
      </c>
      <c r="AU28" s="3">
        <v>2</v>
      </c>
      <c r="AV28" s="3" t="s">
        <v>251</v>
      </c>
      <c r="AW28" s="3" t="s">
        <v>254</v>
      </c>
      <c r="AX28" s="3" t="s">
        <v>254</v>
      </c>
      <c r="AY28" s="3" t="s">
        <v>254</v>
      </c>
      <c r="AZ28" s="3">
        <v>0</v>
      </c>
      <c r="BA28" s="3">
        <v>0</v>
      </c>
      <c r="BB28" s="3"/>
      <c r="BC28" s="3" t="s">
        <v>255</v>
      </c>
      <c r="BD28" s="60">
        <v>0.2050343</v>
      </c>
      <c r="BE28" s="60">
        <v>0.28607870000000002</v>
      </c>
      <c r="BF28" s="3">
        <v>4</v>
      </c>
      <c r="BG28" s="3">
        <v>29</v>
      </c>
      <c r="BH28" s="3">
        <v>3</v>
      </c>
      <c r="BI28" s="62">
        <v>0.377</v>
      </c>
      <c r="BJ28" s="3">
        <v>0</v>
      </c>
      <c r="BK28" s="3"/>
      <c r="BL28" s="3"/>
      <c r="BM28" s="3"/>
      <c r="BN28" s="3">
        <v>3</v>
      </c>
      <c r="BO28" s="62">
        <v>0.56200000000000006</v>
      </c>
      <c r="BP28" s="3">
        <v>0</v>
      </c>
      <c r="BQ28" s="3"/>
      <c r="BR28" s="3"/>
      <c r="BS28" s="3"/>
      <c r="BT28" s="3">
        <v>3</v>
      </c>
      <c r="BU28" s="3">
        <v>0.252</v>
      </c>
      <c r="BV28" s="3">
        <v>0</v>
      </c>
      <c r="BW28" s="28">
        <v>1.6E-2</v>
      </c>
      <c r="BX28" s="28">
        <v>1.0999999999999999E-2</v>
      </c>
      <c r="BY28" s="28">
        <v>0.13</v>
      </c>
      <c r="BZ28" s="28">
        <v>0.36</v>
      </c>
      <c r="CA28" s="28">
        <v>0.217</v>
      </c>
      <c r="CB28" s="28">
        <v>0.71499999999999997</v>
      </c>
      <c r="CC28" s="28">
        <v>6.4000000000000001E-2</v>
      </c>
      <c r="CD28" s="28">
        <v>0.26</v>
      </c>
      <c r="CE28" s="28">
        <v>0.11600000000000001</v>
      </c>
      <c r="CF28" s="28">
        <v>0.32</v>
      </c>
      <c r="CG28" s="28">
        <v>0.32</v>
      </c>
      <c r="CH28" s="28">
        <v>0.15</v>
      </c>
      <c r="CI28" s="28">
        <v>0.17</v>
      </c>
      <c r="CJ28" s="62">
        <v>1099.704</v>
      </c>
      <c r="CK28" s="3">
        <v>0</v>
      </c>
      <c r="CL28" s="3" t="s">
        <v>105</v>
      </c>
      <c r="CM28" s="3" t="s">
        <v>106</v>
      </c>
      <c r="CN28" s="3" t="s">
        <v>107</v>
      </c>
      <c r="CO28" s="64">
        <v>2.21</v>
      </c>
      <c r="CP28" s="64">
        <v>0.42</v>
      </c>
      <c r="CQ28" s="3">
        <v>1</v>
      </c>
    </row>
    <row r="29" spans="2:95" ht="15.75" thickBot="1" x14ac:dyDescent="0.3">
      <c r="B29" s="3" t="s">
        <v>256</v>
      </c>
      <c r="C29" s="3" t="s">
        <v>256</v>
      </c>
      <c r="D29" s="3">
        <v>4</v>
      </c>
      <c r="E29" s="3" t="s">
        <v>95</v>
      </c>
      <c r="F29" s="3" t="s">
        <v>96</v>
      </c>
      <c r="G29" s="3" t="s">
        <v>257</v>
      </c>
      <c r="H29" s="3"/>
      <c r="I29" s="3"/>
      <c r="J29" s="3"/>
      <c r="K29" s="3"/>
      <c r="L29" s="3"/>
      <c r="M29" s="3"/>
      <c r="N29" s="3" t="s">
        <v>257</v>
      </c>
      <c r="O29" s="3" t="s">
        <v>152</v>
      </c>
      <c r="P29" s="4">
        <v>1.1541845325700999E-4</v>
      </c>
      <c r="Q29" s="3" t="s">
        <v>99</v>
      </c>
      <c r="R29" s="5" t="s">
        <v>258</v>
      </c>
      <c r="S29" s="3" t="s">
        <v>259</v>
      </c>
      <c r="T29" s="3"/>
      <c r="U29" s="3"/>
      <c r="V29" s="3"/>
      <c r="W29" s="3"/>
      <c r="X29" s="3"/>
      <c r="Y29" s="3"/>
      <c r="Z29" s="26">
        <v>0.33</v>
      </c>
      <c r="AA29" s="26">
        <v>0.33</v>
      </c>
      <c r="AB29" s="26"/>
      <c r="AC29" s="26">
        <v>0.35099999999999998</v>
      </c>
      <c r="AD29" s="26">
        <v>191.88630000000001</v>
      </c>
      <c r="AE29" s="3">
        <v>8</v>
      </c>
      <c r="AF29" s="3" t="s">
        <v>102</v>
      </c>
      <c r="AG29" s="3">
        <v>1.3237000000000001</v>
      </c>
      <c r="AH29" s="3" t="s">
        <v>194</v>
      </c>
      <c r="AI29" s="3">
        <v>0</v>
      </c>
      <c r="AJ29" s="3"/>
      <c r="AK29" s="3"/>
      <c r="AL29" s="3">
        <v>0</v>
      </c>
      <c r="AM29" s="3"/>
      <c r="AN29" s="3"/>
      <c r="AO29" s="3">
        <v>7</v>
      </c>
      <c r="AP29" s="3"/>
      <c r="AQ29" s="3">
        <v>7</v>
      </c>
      <c r="AR29" s="3"/>
      <c r="AS29" s="4">
        <v>1.0000000000000001E-5</v>
      </c>
      <c r="AT29" s="3">
        <v>200</v>
      </c>
      <c r="AU29" s="3">
        <v>2</v>
      </c>
      <c r="AV29" s="3" t="s">
        <v>257</v>
      </c>
      <c r="AW29" s="3" t="s">
        <v>260</v>
      </c>
      <c r="AX29" s="3" t="s">
        <v>260</v>
      </c>
      <c r="AY29" s="3" t="s">
        <v>260</v>
      </c>
      <c r="AZ29" s="3">
        <v>0</v>
      </c>
      <c r="BA29" s="3">
        <v>0</v>
      </c>
      <c r="BB29" s="3"/>
      <c r="BC29" s="3" t="s">
        <v>261</v>
      </c>
      <c r="BD29" s="60">
        <v>0.14907500000000001</v>
      </c>
      <c r="BE29" s="60">
        <v>0.24574689999999999</v>
      </c>
      <c r="BF29" s="3">
        <v>4</v>
      </c>
      <c r="BG29" s="3">
        <v>30</v>
      </c>
      <c r="BH29" s="3">
        <v>3</v>
      </c>
      <c r="BI29" s="62">
        <v>0.25900000000000001</v>
      </c>
      <c r="BJ29" s="3">
        <v>0</v>
      </c>
      <c r="BK29" s="3"/>
      <c r="BL29" s="3"/>
      <c r="BM29" s="3"/>
      <c r="BN29" s="3">
        <v>3</v>
      </c>
      <c r="BO29" s="62">
        <v>0.35</v>
      </c>
      <c r="BP29" s="3">
        <v>0</v>
      </c>
      <c r="BQ29" s="3"/>
      <c r="BR29" s="3"/>
      <c r="BS29" s="3"/>
      <c r="BT29" s="3">
        <v>3</v>
      </c>
      <c r="BU29" s="3">
        <v>0.216</v>
      </c>
      <c r="BV29" s="3">
        <v>0</v>
      </c>
      <c r="BW29" s="28">
        <v>1.6E-2</v>
      </c>
      <c r="BX29" s="28">
        <v>1.0999999999999999E-2</v>
      </c>
      <c r="BY29" s="28">
        <v>0.128</v>
      </c>
      <c r="BZ29" s="28">
        <v>0.39700000000000002</v>
      </c>
      <c r="CA29" s="28">
        <v>0.247</v>
      </c>
      <c r="CB29" s="28">
        <v>0.72199999999999998</v>
      </c>
      <c r="CC29" s="28">
        <v>6.3E-2</v>
      </c>
      <c r="CD29" s="28">
        <v>0.25600000000000001</v>
      </c>
      <c r="CE29" s="28">
        <v>0.114</v>
      </c>
      <c r="CF29" s="28">
        <v>0.32600000000000001</v>
      </c>
      <c r="CG29" s="28">
        <v>0.32600000000000001</v>
      </c>
      <c r="CH29" s="28">
        <v>0.15</v>
      </c>
      <c r="CI29" s="28">
        <v>0.17</v>
      </c>
      <c r="CJ29" s="62">
        <v>1127.962</v>
      </c>
      <c r="CK29" s="3">
        <v>0</v>
      </c>
      <c r="CL29" s="3" t="s">
        <v>105</v>
      </c>
      <c r="CM29" s="3" t="s">
        <v>106</v>
      </c>
      <c r="CN29" s="3" t="s">
        <v>107</v>
      </c>
      <c r="CO29" s="64">
        <v>2.19</v>
      </c>
      <c r="CP29" s="64">
        <v>0.42</v>
      </c>
      <c r="CQ29" s="3">
        <v>1</v>
      </c>
    </row>
    <row r="30" spans="2:95" ht="15.75" thickBot="1" x14ac:dyDescent="0.3">
      <c r="B30" s="3" t="s">
        <v>262</v>
      </c>
      <c r="C30" s="3" t="s">
        <v>262</v>
      </c>
      <c r="D30" s="3">
        <v>4</v>
      </c>
      <c r="E30" s="3" t="s">
        <v>95</v>
      </c>
      <c r="F30" s="3" t="s">
        <v>96</v>
      </c>
      <c r="G30" s="3" t="s">
        <v>263</v>
      </c>
      <c r="H30" s="3"/>
      <c r="I30" s="3"/>
      <c r="J30" s="3"/>
      <c r="K30" s="3"/>
      <c r="L30" s="3"/>
      <c r="M30" s="3"/>
      <c r="N30" s="3" t="s">
        <v>263</v>
      </c>
      <c r="O30" s="3" t="s">
        <v>206</v>
      </c>
      <c r="P30" s="4">
        <v>1.1720174045511999E-4</v>
      </c>
      <c r="Q30" s="3" t="s">
        <v>99</v>
      </c>
      <c r="R30" s="5" t="s">
        <v>264</v>
      </c>
      <c r="S30" s="3" t="s">
        <v>265</v>
      </c>
      <c r="T30" s="3"/>
      <c r="U30" s="3"/>
      <c r="V30" s="3"/>
      <c r="W30" s="3"/>
      <c r="X30" s="3"/>
      <c r="Y30" s="3"/>
      <c r="Z30" s="26">
        <v>0.36799999999999999</v>
      </c>
      <c r="AA30" s="26">
        <v>0.36799999999999999</v>
      </c>
      <c r="AB30" s="26">
        <v>-0.435</v>
      </c>
      <c r="AC30" s="26"/>
      <c r="AD30" s="26">
        <v>198.9427</v>
      </c>
      <c r="AE30" s="3">
        <v>8</v>
      </c>
      <c r="AF30" s="3" t="s">
        <v>102</v>
      </c>
      <c r="AG30" s="3">
        <v>1.4295</v>
      </c>
      <c r="AH30" s="3" t="s">
        <v>194</v>
      </c>
      <c r="AI30" s="3">
        <v>0</v>
      </c>
      <c r="AJ30" s="3"/>
      <c r="AK30" s="3"/>
      <c r="AL30" s="3">
        <v>0</v>
      </c>
      <c r="AM30" s="3"/>
      <c r="AN30" s="3"/>
      <c r="AO30" s="3">
        <v>7</v>
      </c>
      <c r="AP30" s="3"/>
      <c r="AQ30" s="3">
        <v>7</v>
      </c>
      <c r="AR30" s="3"/>
      <c r="AS30" s="4">
        <v>1.0000000000000001E-5</v>
      </c>
      <c r="AT30" s="3">
        <v>200</v>
      </c>
      <c r="AU30" s="3">
        <v>9</v>
      </c>
      <c r="AV30" s="3" t="s">
        <v>263</v>
      </c>
      <c r="AW30" s="3" t="s">
        <v>266</v>
      </c>
      <c r="AX30" s="3" t="s">
        <v>266</v>
      </c>
      <c r="AY30" s="3" t="s">
        <v>266</v>
      </c>
      <c r="AZ30" s="3">
        <v>0</v>
      </c>
      <c r="BA30" s="3">
        <v>0</v>
      </c>
      <c r="BB30" s="3"/>
      <c r="BC30" s="3" t="s">
        <v>267</v>
      </c>
      <c r="BD30" s="60">
        <v>0.30707590000000001</v>
      </c>
      <c r="BE30" s="60">
        <v>0.40096159999999997</v>
      </c>
      <c r="BF30" s="3">
        <v>4</v>
      </c>
      <c r="BG30" s="3">
        <v>31</v>
      </c>
      <c r="BH30" s="3">
        <v>3</v>
      </c>
      <c r="BI30" s="62">
        <v>0.38400000000000001</v>
      </c>
      <c r="BJ30" s="3">
        <v>0</v>
      </c>
      <c r="BK30" s="3"/>
      <c r="BL30" s="3"/>
      <c r="BM30" s="3"/>
      <c r="BN30" s="3">
        <v>3</v>
      </c>
      <c r="BO30" s="62">
        <v>0.45500000000000002</v>
      </c>
      <c r="BP30" s="3">
        <v>0</v>
      </c>
      <c r="BQ30" s="3"/>
      <c r="BR30" s="3"/>
      <c r="BS30" s="3"/>
      <c r="BT30" s="3">
        <v>3</v>
      </c>
      <c r="BU30" s="3">
        <v>0.20899999999999999</v>
      </c>
      <c r="BV30" s="3">
        <v>0</v>
      </c>
      <c r="BW30" s="28">
        <v>1.4E-2</v>
      </c>
      <c r="BX30" s="28">
        <v>1.0999999999999999E-2</v>
      </c>
      <c r="BY30" s="28">
        <v>0.115</v>
      </c>
      <c r="BZ30" s="28">
        <v>0.55000000000000004</v>
      </c>
      <c r="CA30" s="28">
        <v>0.2</v>
      </c>
      <c r="CB30" s="28">
        <v>0.68400000000000005</v>
      </c>
      <c r="CC30" s="28">
        <v>6.2E-2</v>
      </c>
      <c r="CD30" s="28">
        <v>0.24299999999999999</v>
      </c>
      <c r="CE30" s="28">
        <v>0.128</v>
      </c>
      <c r="CF30" s="28">
        <v>0.3</v>
      </c>
      <c r="CG30" s="28">
        <v>0.28899999999999998</v>
      </c>
      <c r="CH30" s="28">
        <v>0.16</v>
      </c>
      <c r="CI30" s="28">
        <v>0.18</v>
      </c>
      <c r="CJ30" s="62">
        <v>1159.059</v>
      </c>
      <c r="CK30" s="3">
        <v>0</v>
      </c>
      <c r="CL30" s="3" t="s">
        <v>105</v>
      </c>
      <c r="CM30" s="3" t="s">
        <v>106</v>
      </c>
      <c r="CN30" s="3" t="s">
        <v>107</v>
      </c>
      <c r="CO30" s="64">
        <v>2.29</v>
      </c>
      <c r="CP30" s="64">
        <v>0.41</v>
      </c>
      <c r="CQ30" s="3">
        <v>1</v>
      </c>
    </row>
    <row r="31" spans="2:95" ht="15.75" thickBot="1" x14ac:dyDescent="0.3">
      <c r="B31" s="3" t="s">
        <v>268</v>
      </c>
      <c r="C31" s="3" t="s">
        <v>268</v>
      </c>
      <c r="D31" s="3">
        <v>4</v>
      </c>
      <c r="E31" s="3" t="s">
        <v>95</v>
      </c>
      <c r="F31" s="3" t="s">
        <v>96</v>
      </c>
      <c r="G31" s="3" t="s">
        <v>269</v>
      </c>
      <c r="H31" s="3"/>
      <c r="I31" s="3"/>
      <c r="J31" s="3"/>
      <c r="K31" s="3"/>
      <c r="L31" s="3"/>
      <c r="M31" s="3"/>
      <c r="N31" s="3" t="s">
        <v>269</v>
      </c>
      <c r="O31" s="3" t="s">
        <v>206</v>
      </c>
      <c r="P31" s="4">
        <v>1.1580356440076E-4</v>
      </c>
      <c r="Q31" s="3" t="s">
        <v>99</v>
      </c>
      <c r="R31" s="5" t="s">
        <v>270</v>
      </c>
      <c r="S31" s="3" t="s">
        <v>271</v>
      </c>
      <c r="T31" s="3"/>
      <c r="U31" s="3"/>
      <c r="V31" s="3"/>
      <c r="W31" s="3"/>
      <c r="X31" s="3"/>
      <c r="Y31" s="3"/>
      <c r="Z31" s="26">
        <v>0.374</v>
      </c>
      <c r="AA31" s="26">
        <v>0.374</v>
      </c>
      <c r="AB31" s="26">
        <v>-0.44800000000000001</v>
      </c>
      <c r="AC31" s="26"/>
      <c r="AD31" s="26">
        <v>201.4616</v>
      </c>
      <c r="AE31" s="3">
        <v>8</v>
      </c>
      <c r="AF31" s="3" t="s">
        <v>102</v>
      </c>
      <c r="AG31" s="3">
        <v>1.1831</v>
      </c>
      <c r="AH31" s="3" t="s">
        <v>194</v>
      </c>
      <c r="AI31" s="3">
        <v>0</v>
      </c>
      <c r="AJ31" s="3"/>
      <c r="AK31" s="3"/>
      <c r="AL31" s="3">
        <v>0</v>
      </c>
      <c r="AM31" s="3"/>
      <c r="AN31" s="3"/>
      <c r="AO31" s="3">
        <v>7</v>
      </c>
      <c r="AP31" s="3"/>
      <c r="AQ31" s="3">
        <v>7</v>
      </c>
      <c r="AR31" s="3"/>
      <c r="AS31" s="4">
        <v>1.0000000000000001E-5</v>
      </c>
      <c r="AT31" s="3">
        <v>200</v>
      </c>
      <c r="AU31" s="3">
        <v>9</v>
      </c>
      <c r="AV31" s="3" t="s">
        <v>269</v>
      </c>
      <c r="AW31" s="3" t="s">
        <v>272</v>
      </c>
      <c r="AX31" s="3" t="s">
        <v>272</v>
      </c>
      <c r="AY31" s="3" t="s">
        <v>272</v>
      </c>
      <c r="AZ31" s="3">
        <v>0</v>
      </c>
      <c r="BA31" s="3">
        <v>0</v>
      </c>
      <c r="BB31" s="3"/>
      <c r="BC31" s="3" t="s">
        <v>273</v>
      </c>
      <c r="BD31" s="60">
        <v>0.26096999999999998</v>
      </c>
      <c r="BE31" s="60">
        <v>0.36069410000000002</v>
      </c>
      <c r="BF31" s="3">
        <v>4</v>
      </c>
      <c r="BG31" s="3">
        <v>28</v>
      </c>
      <c r="BH31" s="3">
        <v>3</v>
      </c>
      <c r="BI31" s="62">
        <v>0.26100000000000001</v>
      </c>
      <c r="BJ31" s="3">
        <v>0</v>
      </c>
      <c r="BK31" s="3"/>
      <c r="BL31" s="3"/>
      <c r="BM31" s="3"/>
      <c r="BN31" s="3">
        <v>3</v>
      </c>
      <c r="BO31" s="62">
        <v>0.3</v>
      </c>
      <c r="BP31" s="3">
        <v>0</v>
      </c>
      <c r="BQ31" s="3"/>
      <c r="BR31" s="3"/>
      <c r="BS31" s="3"/>
      <c r="BT31" s="3">
        <v>3</v>
      </c>
      <c r="BU31" s="3">
        <v>0.16200000000000001</v>
      </c>
      <c r="BV31" s="3">
        <v>0</v>
      </c>
      <c r="BW31" s="28">
        <v>1.4999999999999999E-2</v>
      </c>
      <c r="BX31" s="28">
        <v>1.0999999999999999E-2</v>
      </c>
      <c r="BY31" s="28">
        <v>0.10199999999999999</v>
      </c>
      <c r="BZ31" s="28">
        <v>0.35099999999999998</v>
      </c>
      <c r="CA31" s="28">
        <v>0.2</v>
      </c>
      <c r="CB31" s="28">
        <v>0.70099999999999996</v>
      </c>
      <c r="CC31" s="28">
        <v>6.3E-2</v>
      </c>
      <c r="CD31" s="28">
        <v>0.24199999999999999</v>
      </c>
      <c r="CE31" s="28">
        <v>0.13</v>
      </c>
      <c r="CF31" s="28">
        <v>0.29299999999999998</v>
      </c>
      <c r="CG31" s="28">
        <v>0.27400000000000002</v>
      </c>
      <c r="CH31" s="28">
        <v>0.14000000000000001</v>
      </c>
      <c r="CI31" s="28">
        <v>0.15</v>
      </c>
      <c r="CJ31" s="62">
        <v>1179.2940000000001</v>
      </c>
      <c r="CK31" s="3">
        <v>0</v>
      </c>
      <c r="CL31" s="3" t="s">
        <v>105</v>
      </c>
      <c r="CM31" s="3" t="s">
        <v>106</v>
      </c>
      <c r="CN31" s="3" t="s">
        <v>107</v>
      </c>
      <c r="CO31" s="64">
        <v>2.25</v>
      </c>
      <c r="CP31" s="64">
        <v>0.4</v>
      </c>
      <c r="CQ31" s="3">
        <v>1</v>
      </c>
    </row>
    <row r="32" spans="2:95" ht="15.75" thickBot="1" x14ac:dyDescent="0.3">
      <c r="B32" s="3" t="s">
        <v>274</v>
      </c>
      <c r="C32" s="3" t="s">
        <v>274</v>
      </c>
      <c r="D32" s="3">
        <v>4</v>
      </c>
      <c r="E32" s="3" t="s">
        <v>95</v>
      </c>
      <c r="F32" s="3" t="s">
        <v>96</v>
      </c>
      <c r="G32" s="3" t="s">
        <v>275</v>
      </c>
      <c r="H32" s="3"/>
      <c r="I32" s="3"/>
      <c r="J32" s="3"/>
      <c r="K32" s="3"/>
      <c r="L32" s="3"/>
      <c r="M32" s="3"/>
      <c r="N32" s="3" t="s">
        <v>275</v>
      </c>
      <c r="O32" s="3" t="s">
        <v>152</v>
      </c>
      <c r="P32" s="4">
        <v>1.1624876099347E-4</v>
      </c>
      <c r="Q32" s="3" t="s">
        <v>99</v>
      </c>
      <c r="R32" s="5" t="s">
        <v>276</v>
      </c>
      <c r="S32" s="3" t="s">
        <v>277</v>
      </c>
      <c r="T32" s="3"/>
      <c r="U32" s="3"/>
      <c r="V32" s="3"/>
      <c r="W32" s="3"/>
      <c r="X32" s="3"/>
      <c r="Y32" s="3"/>
      <c r="Z32" s="26">
        <v>0.374</v>
      </c>
      <c r="AA32" s="26">
        <v>0.374</v>
      </c>
      <c r="AB32" s="26"/>
      <c r="AC32" s="26">
        <v>0.44400000000000001</v>
      </c>
      <c r="AD32" s="26">
        <v>239.72239999999999</v>
      </c>
      <c r="AE32" s="3">
        <v>8</v>
      </c>
      <c r="AF32" s="3" t="s">
        <v>102</v>
      </c>
      <c r="AG32" s="3">
        <v>0.91649999999999998</v>
      </c>
      <c r="AH32" s="3" t="s">
        <v>194</v>
      </c>
      <c r="AI32" s="3">
        <v>0</v>
      </c>
      <c r="AJ32" s="3"/>
      <c r="AK32" s="3"/>
      <c r="AL32" s="3">
        <v>0</v>
      </c>
      <c r="AM32" s="3"/>
      <c r="AN32" s="3"/>
      <c r="AO32" s="3">
        <v>7</v>
      </c>
      <c r="AP32" s="3"/>
      <c r="AQ32" s="3">
        <v>7</v>
      </c>
      <c r="AR32" s="3"/>
      <c r="AS32" s="4">
        <v>1.0000000000000001E-5</v>
      </c>
      <c r="AT32" s="3">
        <v>200</v>
      </c>
      <c r="AU32" s="3">
        <v>5</v>
      </c>
      <c r="AV32" s="3" t="s">
        <v>275</v>
      </c>
      <c r="AW32" s="3" t="s">
        <v>278</v>
      </c>
      <c r="AX32" s="3" t="s">
        <v>278</v>
      </c>
      <c r="AY32" s="3" t="s">
        <v>278</v>
      </c>
      <c r="AZ32" s="3">
        <v>0</v>
      </c>
      <c r="BA32" s="3">
        <v>0</v>
      </c>
      <c r="BB32" s="3"/>
      <c r="BC32" s="3" t="s">
        <v>279</v>
      </c>
      <c r="BD32" s="60">
        <v>0.17847389999999999</v>
      </c>
      <c r="BE32" s="60">
        <v>0.33853719999999998</v>
      </c>
      <c r="BF32" s="3">
        <v>4</v>
      </c>
      <c r="BG32" s="3">
        <v>29</v>
      </c>
      <c r="BH32" s="3">
        <v>3</v>
      </c>
      <c r="BI32" s="62">
        <v>0.23899999999999999</v>
      </c>
      <c r="BJ32" s="3">
        <v>0</v>
      </c>
      <c r="BK32" s="3"/>
      <c r="BL32" s="3"/>
      <c r="BM32" s="3"/>
      <c r="BN32" s="3">
        <v>3</v>
      </c>
      <c r="BO32" s="62">
        <v>0.32800000000000001</v>
      </c>
      <c r="BP32" s="3">
        <v>0</v>
      </c>
      <c r="BQ32" s="3"/>
      <c r="BR32" s="3"/>
      <c r="BS32" s="3"/>
      <c r="BT32" s="3">
        <v>3</v>
      </c>
      <c r="BU32" s="3">
        <v>0.13100000000000001</v>
      </c>
      <c r="BV32" s="3">
        <v>0</v>
      </c>
      <c r="BW32" s="28">
        <v>1.6E-2</v>
      </c>
      <c r="BX32" s="28">
        <v>1.2E-2</v>
      </c>
      <c r="BY32" s="28">
        <v>9.4E-2</v>
      </c>
      <c r="BZ32" s="28">
        <v>0.156</v>
      </c>
      <c r="CA32" s="28">
        <v>0.22600000000000001</v>
      </c>
      <c r="CB32" s="28">
        <v>0.70799999999999996</v>
      </c>
      <c r="CC32" s="28">
        <v>6.2E-2</v>
      </c>
      <c r="CD32" s="28">
        <v>0.22800000000000001</v>
      </c>
      <c r="CE32" s="28">
        <v>0.125</v>
      </c>
      <c r="CF32" s="28">
        <v>0.27200000000000002</v>
      </c>
      <c r="CG32" s="28">
        <v>0.254</v>
      </c>
      <c r="CH32" s="28">
        <v>0.12</v>
      </c>
      <c r="CI32" s="28">
        <v>0.13</v>
      </c>
      <c r="CJ32" s="62">
        <v>1184.7239999999999</v>
      </c>
      <c r="CK32" s="3">
        <v>0</v>
      </c>
      <c r="CL32" s="3" t="s">
        <v>105</v>
      </c>
      <c r="CM32" s="3" t="s">
        <v>106</v>
      </c>
      <c r="CN32" s="3" t="s">
        <v>107</v>
      </c>
      <c r="CO32" s="64">
        <v>2.23</v>
      </c>
      <c r="CP32" s="64">
        <v>0.4</v>
      </c>
      <c r="CQ32" s="3">
        <v>1</v>
      </c>
    </row>
    <row r="33" spans="2:95" ht="15.75" thickBot="1" x14ac:dyDescent="0.3">
      <c r="B33" s="3" t="s">
        <v>280</v>
      </c>
      <c r="C33" s="3" t="s">
        <v>280</v>
      </c>
      <c r="D33" s="3">
        <v>4</v>
      </c>
      <c r="E33" s="3" t="s">
        <v>95</v>
      </c>
      <c r="F33" s="3" t="s">
        <v>96</v>
      </c>
      <c r="G33" s="3" t="s">
        <v>281</v>
      </c>
      <c r="H33" s="3"/>
      <c r="I33" s="3"/>
      <c r="J33" s="3"/>
      <c r="K33" s="3"/>
      <c r="L33" s="3"/>
      <c r="M33" s="3"/>
      <c r="N33" s="3" t="s">
        <v>281</v>
      </c>
      <c r="O33" s="3" t="s">
        <v>152</v>
      </c>
      <c r="P33" s="4">
        <v>1.1473817062545999E-4</v>
      </c>
      <c r="Q33" s="3" t="s">
        <v>99</v>
      </c>
      <c r="R33" s="5" t="s">
        <v>282</v>
      </c>
      <c r="S33" s="3" t="s">
        <v>283</v>
      </c>
      <c r="T33" s="3"/>
      <c r="U33" s="3"/>
      <c r="V33" s="3"/>
      <c r="W33" s="3"/>
      <c r="X33" s="3"/>
      <c r="Y33" s="3"/>
      <c r="Z33" s="26">
        <v>0.37</v>
      </c>
      <c r="AA33" s="26">
        <v>0.37</v>
      </c>
      <c r="AB33" s="26"/>
      <c r="AC33" s="26">
        <v>0.443</v>
      </c>
      <c r="AD33" s="26">
        <v>243.1207</v>
      </c>
      <c r="AE33" s="3">
        <v>8</v>
      </c>
      <c r="AF33" s="3" t="s">
        <v>102</v>
      </c>
      <c r="AG33" s="3">
        <v>1.2706</v>
      </c>
      <c r="AH33" s="3" t="s">
        <v>194</v>
      </c>
      <c r="AI33" s="3">
        <v>0</v>
      </c>
      <c r="AJ33" s="3"/>
      <c r="AK33" s="3"/>
      <c r="AL33" s="3">
        <v>0</v>
      </c>
      <c r="AM33" s="3"/>
      <c r="AN33" s="3"/>
      <c r="AO33" s="3">
        <v>7</v>
      </c>
      <c r="AP33" s="3"/>
      <c r="AQ33" s="3">
        <v>7</v>
      </c>
      <c r="AR33" s="3"/>
      <c r="AS33" s="4">
        <v>1.0000000000000001E-5</v>
      </c>
      <c r="AT33" s="3">
        <v>200</v>
      </c>
      <c r="AU33" s="3">
        <v>6</v>
      </c>
      <c r="AV33" s="3" t="s">
        <v>281</v>
      </c>
      <c r="AW33" s="3" t="s">
        <v>284</v>
      </c>
      <c r="AX33" s="3" t="s">
        <v>284</v>
      </c>
      <c r="AY33" s="3" t="s">
        <v>284</v>
      </c>
      <c r="AZ33" s="3">
        <v>0</v>
      </c>
      <c r="BA33" s="3">
        <v>0</v>
      </c>
      <c r="BB33" s="3"/>
      <c r="BC33" s="3" t="s">
        <v>285</v>
      </c>
      <c r="BD33" s="60">
        <v>0.1700904</v>
      </c>
      <c r="BE33" s="60">
        <v>0.30720360000000002</v>
      </c>
      <c r="BF33" s="3">
        <v>4</v>
      </c>
      <c r="BG33" s="3">
        <v>30</v>
      </c>
      <c r="BH33" s="3">
        <v>3</v>
      </c>
      <c r="BI33" s="62">
        <v>0.186</v>
      </c>
      <c r="BJ33" s="3">
        <v>0</v>
      </c>
      <c r="BK33" s="3"/>
      <c r="BL33" s="3"/>
      <c r="BM33" s="3"/>
      <c r="BN33" s="3">
        <v>3</v>
      </c>
      <c r="BO33" s="62">
        <v>0.248</v>
      </c>
      <c r="BP33" s="3">
        <v>0</v>
      </c>
      <c r="BQ33" s="3"/>
      <c r="BR33" s="3"/>
      <c r="BS33" s="3"/>
      <c r="BT33" s="3">
        <v>3</v>
      </c>
      <c r="BU33" s="3">
        <v>0.126</v>
      </c>
      <c r="BV33" s="3">
        <v>0</v>
      </c>
      <c r="BW33" s="28">
        <v>1.4999999999999999E-2</v>
      </c>
      <c r="BX33" s="28">
        <v>1.0999999999999999E-2</v>
      </c>
      <c r="BY33" s="28">
        <v>9.6000000000000002E-2</v>
      </c>
      <c r="BZ33" s="28">
        <v>7.8E-2</v>
      </c>
      <c r="CA33" s="28">
        <v>0.2</v>
      </c>
      <c r="CB33" s="28">
        <v>0.70599999999999996</v>
      </c>
      <c r="CC33" s="28">
        <v>6.2E-2</v>
      </c>
      <c r="CD33" s="28">
        <v>0.22800000000000001</v>
      </c>
      <c r="CE33" s="28">
        <v>0.129</v>
      </c>
      <c r="CF33" s="28">
        <v>0.25800000000000001</v>
      </c>
      <c r="CG33" s="28">
        <v>0.23799999999999999</v>
      </c>
      <c r="CH33" s="28">
        <v>0.11</v>
      </c>
      <c r="CI33" s="28">
        <v>0.12</v>
      </c>
      <c r="CJ33" s="62">
        <v>1198.308</v>
      </c>
      <c r="CK33" s="3">
        <v>0</v>
      </c>
      <c r="CL33" s="3" t="s">
        <v>105</v>
      </c>
      <c r="CM33" s="3" t="s">
        <v>106</v>
      </c>
      <c r="CN33" s="3" t="s">
        <v>107</v>
      </c>
      <c r="CO33" s="64">
        <v>2.23</v>
      </c>
      <c r="CP33" s="64">
        <v>0.4</v>
      </c>
      <c r="CQ33" s="3">
        <v>1</v>
      </c>
    </row>
    <row r="34" spans="2:95" ht="15.75" thickBot="1" x14ac:dyDescent="0.3">
      <c r="B34" s="3" t="s">
        <v>286</v>
      </c>
      <c r="C34" s="3" t="s">
        <v>286</v>
      </c>
      <c r="D34" s="3">
        <v>4</v>
      </c>
      <c r="E34" s="3" t="s">
        <v>95</v>
      </c>
      <c r="F34" s="3" t="s">
        <v>96</v>
      </c>
      <c r="G34" s="3" t="s">
        <v>287</v>
      </c>
      <c r="H34" s="3"/>
      <c r="I34" s="3"/>
      <c r="J34" s="3"/>
      <c r="K34" s="3"/>
      <c r="L34" s="3"/>
      <c r="M34" s="3"/>
      <c r="N34" s="3" t="s">
        <v>287</v>
      </c>
      <c r="O34" s="3" t="s">
        <v>152</v>
      </c>
      <c r="P34" s="4">
        <v>1.1515198783759E-4</v>
      </c>
      <c r="Q34" s="3" t="s">
        <v>99</v>
      </c>
      <c r="R34" s="5" t="s">
        <v>288</v>
      </c>
      <c r="S34" s="3" t="s">
        <v>289</v>
      </c>
      <c r="T34" s="3"/>
      <c r="U34" s="3"/>
      <c r="V34" s="3"/>
      <c r="W34" s="3"/>
      <c r="X34" s="3"/>
      <c r="Y34" s="3"/>
      <c r="Z34" s="26">
        <v>0.38100000000000001</v>
      </c>
      <c r="AA34" s="26">
        <v>0.38100000000000001</v>
      </c>
      <c r="AB34" s="26"/>
      <c r="AC34" s="26">
        <v>0.45500000000000002</v>
      </c>
      <c r="AD34" s="26">
        <v>245.95359999999999</v>
      </c>
      <c r="AE34" s="3">
        <v>8</v>
      </c>
      <c r="AF34" s="3" t="s">
        <v>102</v>
      </c>
      <c r="AG34" s="3">
        <v>0.95389999999999997</v>
      </c>
      <c r="AH34" s="3" t="s">
        <v>194</v>
      </c>
      <c r="AI34" s="3">
        <v>0</v>
      </c>
      <c r="AJ34" s="3"/>
      <c r="AK34" s="3"/>
      <c r="AL34" s="3">
        <v>0</v>
      </c>
      <c r="AM34" s="3"/>
      <c r="AN34" s="3"/>
      <c r="AO34" s="3">
        <v>7</v>
      </c>
      <c r="AP34" s="3"/>
      <c r="AQ34" s="3">
        <v>7</v>
      </c>
      <c r="AR34" s="3"/>
      <c r="AS34" s="4">
        <v>1.0000000000000001E-5</v>
      </c>
      <c r="AT34" s="3">
        <v>200</v>
      </c>
      <c r="AU34" s="3">
        <v>6</v>
      </c>
      <c r="AV34" s="3" t="s">
        <v>287</v>
      </c>
      <c r="AW34" s="3" t="s">
        <v>290</v>
      </c>
      <c r="AX34" s="3" t="s">
        <v>290</v>
      </c>
      <c r="AY34" s="3" t="s">
        <v>290</v>
      </c>
      <c r="AZ34" s="3">
        <v>0</v>
      </c>
      <c r="BA34" s="3">
        <v>0</v>
      </c>
      <c r="BB34" s="3"/>
      <c r="BC34" s="3" t="s">
        <v>291</v>
      </c>
      <c r="BD34" s="60">
        <v>0.14464650000000001</v>
      </c>
      <c r="BE34" s="60">
        <v>0.27746870000000001</v>
      </c>
      <c r="BF34" s="3">
        <v>4</v>
      </c>
      <c r="BG34" s="3">
        <v>31</v>
      </c>
      <c r="BH34" s="3">
        <v>3</v>
      </c>
      <c r="BI34" s="62">
        <v>0.221</v>
      </c>
      <c r="BJ34" s="3">
        <v>0</v>
      </c>
      <c r="BK34" s="3"/>
      <c r="BL34" s="3"/>
      <c r="BM34" s="3"/>
      <c r="BN34" s="3">
        <v>3</v>
      </c>
      <c r="BO34" s="62">
        <v>0.27400000000000002</v>
      </c>
      <c r="BP34" s="3">
        <v>0</v>
      </c>
      <c r="BQ34" s="3"/>
      <c r="BR34" s="3"/>
      <c r="BS34" s="3"/>
      <c r="BT34" s="3">
        <v>3</v>
      </c>
      <c r="BU34" s="3">
        <v>0.128</v>
      </c>
      <c r="BV34" s="3">
        <v>0</v>
      </c>
      <c r="BW34" s="28">
        <v>1.2999999999999999E-2</v>
      </c>
      <c r="BX34" s="28">
        <v>8.9999999999999993E-3</v>
      </c>
      <c r="BY34" s="28">
        <v>9.9000000000000005E-2</v>
      </c>
      <c r="BZ34" s="28">
        <v>0.34300000000000003</v>
      </c>
      <c r="CA34" s="28">
        <v>0.216</v>
      </c>
      <c r="CB34" s="28">
        <v>0.66</v>
      </c>
      <c r="CC34" s="28">
        <v>6.0999999999999999E-2</v>
      </c>
      <c r="CD34" s="28">
        <v>0.22500000000000001</v>
      </c>
      <c r="CE34" s="28">
        <v>0.121</v>
      </c>
      <c r="CF34" s="28">
        <v>0.255</v>
      </c>
      <c r="CG34" s="28">
        <v>0.24099999999999999</v>
      </c>
      <c r="CH34" s="28">
        <v>0.13</v>
      </c>
      <c r="CI34" s="28">
        <v>0.15</v>
      </c>
      <c r="CJ34" s="62">
        <v>1232.923</v>
      </c>
      <c r="CK34" s="3">
        <v>0</v>
      </c>
      <c r="CL34" s="3" t="s">
        <v>105</v>
      </c>
      <c r="CM34" s="3" t="s">
        <v>106</v>
      </c>
      <c r="CN34" s="3" t="s">
        <v>107</v>
      </c>
      <c r="CO34" s="64">
        <v>2.35</v>
      </c>
      <c r="CP34" s="64">
        <v>0.4</v>
      </c>
      <c r="CQ34" s="3">
        <v>1</v>
      </c>
    </row>
    <row r="35" spans="2:95" ht="15.75" thickBot="1" x14ac:dyDescent="0.3">
      <c r="B35" s="3" t="s">
        <v>292</v>
      </c>
      <c r="C35" s="3" t="s">
        <v>292</v>
      </c>
      <c r="D35" s="3">
        <v>4</v>
      </c>
      <c r="E35" s="3" t="s">
        <v>95</v>
      </c>
      <c r="F35" s="3" t="s">
        <v>96</v>
      </c>
      <c r="G35" s="3" t="s">
        <v>293</v>
      </c>
      <c r="H35" s="3"/>
      <c r="I35" s="3"/>
      <c r="J35" s="3"/>
      <c r="K35" s="3"/>
      <c r="L35" s="3"/>
      <c r="M35" s="3"/>
      <c r="N35" s="3" t="s">
        <v>293</v>
      </c>
      <c r="O35" s="3" t="s">
        <v>152</v>
      </c>
      <c r="P35" s="4">
        <v>1.1559108636996E-4</v>
      </c>
      <c r="Q35" s="3" t="s">
        <v>99</v>
      </c>
      <c r="R35" s="5" t="s">
        <v>294</v>
      </c>
      <c r="S35" s="3" t="s">
        <v>295</v>
      </c>
      <c r="T35" s="3"/>
      <c r="U35" s="3"/>
      <c r="V35" s="3"/>
      <c r="W35" s="3"/>
      <c r="X35" s="3"/>
      <c r="Y35" s="3"/>
      <c r="Z35" s="26">
        <v>0.39100000000000001</v>
      </c>
      <c r="AA35" s="26">
        <v>0.39100000000000001</v>
      </c>
      <c r="AB35" s="26"/>
      <c r="AC35" s="26">
        <v>0.45</v>
      </c>
      <c r="AD35" s="26">
        <v>248.43109999999999</v>
      </c>
      <c r="AE35" s="3">
        <v>8</v>
      </c>
      <c r="AF35" s="3" t="s">
        <v>102</v>
      </c>
      <c r="AG35" s="3">
        <v>1.1120000000000001</v>
      </c>
      <c r="AH35" s="3" t="s">
        <v>194</v>
      </c>
      <c r="AI35" s="5">
        <v>1</v>
      </c>
      <c r="AJ35" s="3">
        <v>7</v>
      </c>
      <c r="AK35" s="3"/>
      <c r="AL35" s="3">
        <v>0</v>
      </c>
      <c r="AM35" s="3"/>
      <c r="AN35" s="3"/>
      <c r="AO35" s="3">
        <v>7</v>
      </c>
      <c r="AP35" s="3"/>
      <c r="AQ35" s="3">
        <v>7</v>
      </c>
      <c r="AR35" s="3"/>
      <c r="AS35" s="4">
        <v>1.0000000000000001E-5</v>
      </c>
      <c r="AT35" s="3">
        <v>200</v>
      </c>
      <c r="AU35" s="3">
        <v>6</v>
      </c>
      <c r="AV35" s="3" t="s">
        <v>293</v>
      </c>
      <c r="AW35" s="3" t="s">
        <v>296</v>
      </c>
      <c r="AX35" s="3" t="s">
        <v>296</v>
      </c>
      <c r="AY35" s="3" t="s">
        <v>296</v>
      </c>
      <c r="AZ35" s="3">
        <v>0</v>
      </c>
      <c r="BA35" s="3">
        <v>0</v>
      </c>
      <c r="BB35" s="3"/>
      <c r="BC35" s="3" t="s">
        <v>297</v>
      </c>
      <c r="BD35" s="60">
        <v>0.16897680000000001</v>
      </c>
      <c r="BE35" s="60">
        <v>0.30267880000000003</v>
      </c>
      <c r="BF35" s="3">
        <v>4</v>
      </c>
      <c r="BG35" s="3">
        <v>28</v>
      </c>
      <c r="BH35" s="3">
        <v>3</v>
      </c>
      <c r="BI35" s="62">
        <v>0.31900000000000001</v>
      </c>
      <c r="BJ35" s="3">
        <v>0</v>
      </c>
      <c r="BK35" s="3"/>
      <c r="BL35" s="3"/>
      <c r="BM35" s="3"/>
      <c r="BN35" s="3">
        <v>3</v>
      </c>
      <c r="BO35" s="62">
        <v>0.52200000000000002</v>
      </c>
      <c r="BP35" s="3">
        <v>0</v>
      </c>
      <c r="BQ35" s="3"/>
      <c r="BR35" s="3"/>
      <c r="BS35" s="3"/>
      <c r="BT35" s="3">
        <v>3</v>
      </c>
      <c r="BU35" s="3">
        <v>0.16800000000000001</v>
      </c>
      <c r="BV35" s="3">
        <v>0</v>
      </c>
      <c r="BW35" s="28">
        <v>2.1000000000000001E-2</v>
      </c>
      <c r="BX35" s="28">
        <v>1.4E-2</v>
      </c>
      <c r="BY35" s="28">
        <v>0.15</v>
      </c>
      <c r="BZ35" s="28">
        <v>0.378</v>
      </c>
      <c r="CA35" s="28">
        <v>0.21</v>
      </c>
      <c r="CB35" s="28">
        <v>0.628</v>
      </c>
      <c r="CC35" s="28">
        <v>0.06</v>
      </c>
      <c r="CD35" s="28">
        <v>0.24099999999999999</v>
      </c>
      <c r="CE35" s="28">
        <v>9.9000000000000005E-2</v>
      </c>
      <c r="CF35" s="28">
        <v>0.32800000000000001</v>
      </c>
      <c r="CG35" s="28">
        <v>0.32800000000000001</v>
      </c>
      <c r="CH35" s="28">
        <v>0.15</v>
      </c>
      <c r="CI35" s="28">
        <v>0.17</v>
      </c>
      <c r="CJ35" s="62">
        <v>1252.3689999999999</v>
      </c>
      <c r="CK35" s="3">
        <v>0</v>
      </c>
      <c r="CL35" s="3" t="s">
        <v>105</v>
      </c>
      <c r="CM35" s="3" t="s">
        <v>106</v>
      </c>
      <c r="CN35" s="3" t="s">
        <v>107</v>
      </c>
      <c r="CO35" s="64">
        <v>2.4300000000000002</v>
      </c>
      <c r="CP35" s="64">
        <v>0.43</v>
      </c>
      <c r="CQ35" s="3">
        <v>1</v>
      </c>
    </row>
    <row r="36" spans="2:95" ht="15.75" thickBot="1" x14ac:dyDescent="0.3">
      <c r="B36" s="3" t="s">
        <v>298</v>
      </c>
      <c r="C36" s="3" t="s">
        <v>298</v>
      </c>
      <c r="D36" s="3">
        <v>4</v>
      </c>
      <c r="E36" s="3" t="s">
        <v>95</v>
      </c>
      <c r="F36" s="3" t="s">
        <v>96</v>
      </c>
      <c r="G36" s="3" t="s">
        <v>299</v>
      </c>
      <c r="H36" s="3"/>
      <c r="I36" s="3"/>
      <c r="J36" s="3"/>
      <c r="K36" s="3"/>
      <c r="L36" s="3"/>
      <c r="M36" s="3"/>
      <c r="N36" s="3" t="s">
        <v>299</v>
      </c>
      <c r="O36" s="3" t="s">
        <v>152</v>
      </c>
      <c r="P36" s="4">
        <v>1.2147909570067E-4</v>
      </c>
      <c r="Q36" s="3" t="s">
        <v>99</v>
      </c>
      <c r="R36" s="5" t="s">
        <v>300</v>
      </c>
      <c r="S36" s="3" t="s">
        <v>301</v>
      </c>
      <c r="T36" s="3"/>
      <c r="U36" s="3"/>
      <c r="V36" s="3"/>
      <c r="W36" s="3"/>
      <c r="X36" s="3"/>
      <c r="Y36" s="3"/>
      <c r="Z36" s="26">
        <v>0.373</v>
      </c>
      <c r="AA36" s="26">
        <v>0.373</v>
      </c>
      <c r="AB36" s="26"/>
      <c r="AC36" s="26">
        <v>0.46500000000000002</v>
      </c>
      <c r="AD36" s="26">
        <v>258.8175</v>
      </c>
      <c r="AE36" s="3">
        <v>8</v>
      </c>
      <c r="AF36" s="3" t="s">
        <v>102</v>
      </c>
      <c r="AG36" s="3">
        <v>1.0847</v>
      </c>
      <c r="AH36" s="3" t="s">
        <v>194</v>
      </c>
      <c r="AI36" s="3">
        <v>0</v>
      </c>
      <c r="AJ36" s="3"/>
      <c r="AK36" s="3"/>
      <c r="AL36" s="3">
        <v>0</v>
      </c>
      <c r="AM36" s="3"/>
      <c r="AN36" s="3"/>
      <c r="AO36" s="3">
        <v>7</v>
      </c>
      <c r="AP36" s="3"/>
      <c r="AQ36" s="3">
        <v>7</v>
      </c>
      <c r="AR36" s="3"/>
      <c r="AS36" s="4">
        <v>1.0000000000000001E-5</v>
      </c>
      <c r="AT36" s="3">
        <v>200</v>
      </c>
      <c r="AU36" s="3">
        <v>6</v>
      </c>
      <c r="AV36" s="3" t="s">
        <v>299</v>
      </c>
      <c r="AW36" s="3" t="s">
        <v>302</v>
      </c>
      <c r="AX36" s="3" t="s">
        <v>302</v>
      </c>
      <c r="AY36" s="3" t="s">
        <v>302</v>
      </c>
      <c r="AZ36" s="3">
        <v>0</v>
      </c>
      <c r="BA36" s="3">
        <v>0</v>
      </c>
      <c r="BB36" s="3"/>
      <c r="BC36" s="3" t="s">
        <v>303</v>
      </c>
      <c r="BD36" s="60">
        <v>0.24749930000000001</v>
      </c>
      <c r="BE36" s="60">
        <v>0.37918449999999998</v>
      </c>
      <c r="BF36" s="3">
        <v>4</v>
      </c>
      <c r="BG36" s="3">
        <v>29</v>
      </c>
      <c r="BH36" s="3">
        <v>3</v>
      </c>
      <c r="BI36" s="62">
        <v>0.26100000000000001</v>
      </c>
      <c r="BJ36" s="3">
        <v>0</v>
      </c>
      <c r="BK36" s="3"/>
      <c r="BL36" s="3"/>
      <c r="BM36" s="3"/>
      <c r="BN36" s="3">
        <v>3</v>
      </c>
      <c r="BO36" s="62">
        <v>0.41799999999999998</v>
      </c>
      <c r="BP36" s="3">
        <v>0</v>
      </c>
      <c r="BQ36" s="3"/>
      <c r="BR36" s="3"/>
      <c r="BS36" s="3"/>
      <c r="BT36" s="3">
        <v>3</v>
      </c>
      <c r="BU36" s="3">
        <v>0.14699999999999999</v>
      </c>
      <c r="BV36" s="3">
        <v>0</v>
      </c>
      <c r="BW36" s="28">
        <v>1.7999999999999999E-2</v>
      </c>
      <c r="BX36" s="28">
        <v>1.2E-2</v>
      </c>
      <c r="BY36" s="28">
        <v>0.189</v>
      </c>
      <c r="BZ36" s="28">
        <v>0.30099999999999999</v>
      </c>
      <c r="CA36" s="28">
        <v>0.2</v>
      </c>
      <c r="CB36" s="28">
        <v>0.53400000000000003</v>
      </c>
      <c r="CC36" s="28">
        <v>5.8000000000000003E-2</v>
      </c>
      <c r="CD36" s="28">
        <v>0.22600000000000001</v>
      </c>
      <c r="CE36" s="28">
        <v>0.09</v>
      </c>
      <c r="CF36" s="28">
        <v>0.24199999999999999</v>
      </c>
      <c r="CG36" s="28">
        <v>0.24199999999999999</v>
      </c>
      <c r="CH36" s="28">
        <v>0.13</v>
      </c>
      <c r="CI36" s="28">
        <v>0.15</v>
      </c>
      <c r="CJ36" s="62">
        <v>1317.2639999999999</v>
      </c>
      <c r="CK36" s="3">
        <v>0</v>
      </c>
      <c r="CL36" s="3" t="s">
        <v>105</v>
      </c>
      <c r="CM36" s="3" t="s">
        <v>106</v>
      </c>
      <c r="CN36" s="3" t="s">
        <v>107</v>
      </c>
      <c r="CO36" s="64">
        <v>2.66</v>
      </c>
      <c r="CP36" s="64">
        <v>0.46</v>
      </c>
      <c r="CQ36" s="3">
        <v>1</v>
      </c>
    </row>
    <row r="37" spans="2:95" ht="15.75" thickBot="1" x14ac:dyDescent="0.3">
      <c r="B37" s="3" t="s">
        <v>304</v>
      </c>
      <c r="C37" s="3" t="s">
        <v>304</v>
      </c>
      <c r="D37" s="3">
        <v>4</v>
      </c>
      <c r="E37" s="3" t="s">
        <v>95</v>
      </c>
      <c r="F37" s="3" t="s">
        <v>96</v>
      </c>
      <c r="G37" s="3" t="s">
        <v>305</v>
      </c>
      <c r="H37" s="3"/>
      <c r="I37" s="3"/>
      <c r="J37" s="3"/>
      <c r="K37" s="3"/>
      <c r="L37" s="3"/>
      <c r="M37" s="3"/>
      <c r="N37" s="3" t="s">
        <v>305</v>
      </c>
      <c r="O37" s="3" t="s">
        <v>152</v>
      </c>
      <c r="P37" s="4">
        <v>1.2485593333142999E-4</v>
      </c>
      <c r="Q37" s="3" t="s">
        <v>99</v>
      </c>
      <c r="R37" s="5" t="s">
        <v>306</v>
      </c>
      <c r="S37" s="3" t="s">
        <v>214</v>
      </c>
      <c r="T37" s="3"/>
      <c r="U37" s="3"/>
      <c r="V37" s="3"/>
      <c r="W37" s="3"/>
      <c r="X37" s="3"/>
      <c r="Y37" s="3"/>
      <c r="Z37" s="26">
        <v>0.41799999999999998</v>
      </c>
      <c r="AA37" s="26">
        <v>0.41799999999999998</v>
      </c>
      <c r="AB37" s="26"/>
      <c r="AC37" s="26">
        <v>0.48199999999999998</v>
      </c>
      <c r="AD37" s="26">
        <v>263.15010000000001</v>
      </c>
      <c r="AE37" s="3">
        <v>8</v>
      </c>
      <c r="AF37" s="3" t="s">
        <v>102</v>
      </c>
      <c r="AG37" s="3">
        <v>1.3646</v>
      </c>
      <c r="AH37" s="3" t="s">
        <v>194</v>
      </c>
      <c r="AI37" s="5">
        <v>2</v>
      </c>
      <c r="AJ37" s="3" t="s">
        <v>307</v>
      </c>
      <c r="AK37" s="5" t="s">
        <v>308</v>
      </c>
      <c r="AL37" s="5">
        <v>1</v>
      </c>
      <c r="AM37" s="3">
        <v>7</v>
      </c>
      <c r="AN37" s="3"/>
      <c r="AO37" s="3">
        <v>7</v>
      </c>
      <c r="AP37" s="3"/>
      <c r="AQ37" s="3">
        <v>7</v>
      </c>
      <c r="AR37" s="3"/>
      <c r="AS37" s="4">
        <v>1.0000000000000001E-5</v>
      </c>
      <c r="AT37" s="3">
        <v>200</v>
      </c>
      <c r="AU37" s="3">
        <v>6</v>
      </c>
      <c r="AV37" s="3" t="s">
        <v>305</v>
      </c>
      <c r="AW37" s="3" t="s">
        <v>309</v>
      </c>
      <c r="AX37" s="3" t="s">
        <v>309</v>
      </c>
      <c r="AY37" s="3" t="s">
        <v>309</v>
      </c>
      <c r="AZ37" s="3">
        <v>0</v>
      </c>
      <c r="BA37" s="3">
        <v>0</v>
      </c>
      <c r="BB37" s="3"/>
      <c r="BC37" s="3" t="s">
        <v>310</v>
      </c>
      <c r="BD37" s="60">
        <v>0.25917279999999998</v>
      </c>
      <c r="BE37" s="60">
        <v>0.3743032</v>
      </c>
      <c r="BF37" s="3">
        <v>4</v>
      </c>
      <c r="BG37" s="3">
        <v>30</v>
      </c>
      <c r="BH37" s="3">
        <v>3</v>
      </c>
      <c r="BI37" s="62">
        <v>0.28000000000000003</v>
      </c>
      <c r="BJ37" s="3">
        <v>0</v>
      </c>
      <c r="BK37" s="3"/>
      <c r="BL37" s="3"/>
      <c r="BM37" s="3"/>
      <c r="BN37" s="3">
        <v>3</v>
      </c>
      <c r="BO37" s="62">
        <v>0.437</v>
      </c>
      <c r="BP37" s="3">
        <v>0</v>
      </c>
      <c r="BQ37" s="3"/>
      <c r="BR37" s="3"/>
      <c r="BS37" s="3"/>
      <c r="BT37" s="3">
        <v>3</v>
      </c>
      <c r="BU37" s="3">
        <v>0.151</v>
      </c>
      <c r="BV37" s="3">
        <v>0</v>
      </c>
      <c r="BW37" s="28">
        <v>2.1999999999999999E-2</v>
      </c>
      <c r="BX37" s="28">
        <v>1.4999999999999999E-2</v>
      </c>
      <c r="BY37" s="28">
        <v>0.20799999999999999</v>
      </c>
      <c r="BZ37" s="28">
        <v>0.33600000000000002</v>
      </c>
      <c r="CA37" s="28">
        <v>0.27</v>
      </c>
      <c r="CB37" s="28">
        <v>0.43099999999999999</v>
      </c>
      <c r="CC37" s="28">
        <v>5.8000000000000003E-2</v>
      </c>
      <c r="CD37" s="28">
        <v>0.24399999999999999</v>
      </c>
      <c r="CE37" s="28">
        <v>6.7000000000000004E-2</v>
      </c>
      <c r="CF37" s="28">
        <v>0.24299999999999999</v>
      </c>
      <c r="CG37" s="28">
        <v>0.189</v>
      </c>
      <c r="CH37" s="28">
        <v>0.15</v>
      </c>
      <c r="CI37" s="28">
        <v>0.16</v>
      </c>
      <c r="CJ37" s="62">
        <v>1355.3720000000001</v>
      </c>
      <c r="CK37" s="3">
        <v>0</v>
      </c>
      <c r="CL37" s="3" t="s">
        <v>105</v>
      </c>
      <c r="CM37" s="3" t="s">
        <v>106</v>
      </c>
      <c r="CN37" s="3" t="s">
        <v>107</v>
      </c>
      <c r="CO37" s="64">
        <v>2.92</v>
      </c>
      <c r="CP37" s="64">
        <v>0.47</v>
      </c>
      <c r="CQ37" s="3">
        <v>1</v>
      </c>
    </row>
    <row r="38" spans="2:95" ht="15.75" thickBot="1" x14ac:dyDescent="0.3">
      <c r="B38" s="3" t="s">
        <v>311</v>
      </c>
      <c r="C38" s="3" t="s">
        <v>311</v>
      </c>
      <c r="D38" s="3">
        <v>4</v>
      </c>
      <c r="E38" s="3" t="s">
        <v>95</v>
      </c>
      <c r="F38" s="3" t="s">
        <v>96</v>
      </c>
      <c r="G38" s="3" t="s">
        <v>312</v>
      </c>
      <c r="H38" s="3"/>
      <c r="I38" s="3"/>
      <c r="J38" s="3"/>
      <c r="K38" s="3"/>
      <c r="L38" s="3"/>
      <c r="M38" s="3"/>
      <c r="N38" s="3" t="s">
        <v>312</v>
      </c>
      <c r="O38" s="3" t="s">
        <v>152</v>
      </c>
      <c r="P38" s="4">
        <v>1.2311206574312E-4</v>
      </c>
      <c r="Q38" s="3" t="s">
        <v>99</v>
      </c>
      <c r="R38" s="5" t="s">
        <v>313</v>
      </c>
      <c r="S38" s="3" t="s">
        <v>314</v>
      </c>
      <c r="T38" s="3"/>
      <c r="U38" s="3"/>
      <c r="V38" s="3"/>
      <c r="W38" s="3"/>
      <c r="X38" s="3"/>
      <c r="Y38" s="3"/>
      <c r="Z38" s="26">
        <v>0.41699999999999998</v>
      </c>
      <c r="AA38" s="26">
        <v>0.41699999999999998</v>
      </c>
      <c r="AB38" s="26"/>
      <c r="AC38" s="26">
        <v>0.48099999999999998</v>
      </c>
      <c r="AD38" s="26">
        <v>267.48910000000001</v>
      </c>
      <c r="AE38" s="3">
        <v>8</v>
      </c>
      <c r="AF38" s="3" t="s">
        <v>102</v>
      </c>
      <c r="AG38" s="3">
        <v>0.99760000000000004</v>
      </c>
      <c r="AH38" s="3" t="s">
        <v>194</v>
      </c>
      <c r="AI38" s="5">
        <v>2</v>
      </c>
      <c r="AJ38" s="3" t="s">
        <v>307</v>
      </c>
      <c r="AK38" s="5" t="s">
        <v>308</v>
      </c>
      <c r="AL38" s="5">
        <v>1</v>
      </c>
      <c r="AM38" s="3">
        <v>7</v>
      </c>
      <c r="AN38" s="3"/>
      <c r="AO38" s="3">
        <v>7</v>
      </c>
      <c r="AP38" s="3"/>
      <c r="AQ38" s="3">
        <v>7</v>
      </c>
      <c r="AR38" s="3"/>
      <c r="AS38" s="4">
        <v>1.0000000000000001E-5</v>
      </c>
      <c r="AT38" s="3">
        <v>200</v>
      </c>
      <c r="AU38" s="3">
        <v>6</v>
      </c>
      <c r="AV38" s="3" t="s">
        <v>312</v>
      </c>
      <c r="AW38" s="3" t="s">
        <v>315</v>
      </c>
      <c r="AX38" s="3" t="s">
        <v>315</v>
      </c>
      <c r="AY38" s="3" t="s">
        <v>315</v>
      </c>
      <c r="AZ38" s="3">
        <v>0</v>
      </c>
      <c r="BA38" s="3">
        <v>0</v>
      </c>
      <c r="BB38" s="3"/>
      <c r="BC38" s="3" t="s">
        <v>316</v>
      </c>
      <c r="BD38" s="60">
        <v>0.24139669999999999</v>
      </c>
      <c r="BE38" s="60">
        <v>0.354543</v>
      </c>
      <c r="BF38" s="3">
        <v>4</v>
      </c>
      <c r="BG38" s="3">
        <v>31</v>
      </c>
      <c r="BH38" s="3">
        <v>3</v>
      </c>
      <c r="BI38" s="62">
        <v>0.314</v>
      </c>
      <c r="BJ38" s="3">
        <v>0</v>
      </c>
      <c r="BK38" s="3"/>
      <c r="BL38" s="3"/>
      <c r="BM38" s="3"/>
      <c r="BN38" s="3">
        <v>3</v>
      </c>
      <c r="BO38" s="62">
        <v>0.42299999999999999</v>
      </c>
      <c r="BP38" s="3">
        <v>0</v>
      </c>
      <c r="BQ38" s="3"/>
      <c r="BR38" s="3"/>
      <c r="BS38" s="3"/>
      <c r="BT38" s="3">
        <v>3</v>
      </c>
      <c r="BU38" s="3">
        <v>0.16700000000000001</v>
      </c>
      <c r="BV38" s="3">
        <v>0</v>
      </c>
      <c r="BW38" s="28">
        <v>2.1999999999999999E-2</v>
      </c>
      <c r="BX38" s="28">
        <v>1.4999999999999999E-2</v>
      </c>
      <c r="BY38" s="28">
        <v>0.193</v>
      </c>
      <c r="BZ38" s="28">
        <v>0.37</v>
      </c>
      <c r="CA38" s="28">
        <v>0.28100000000000003</v>
      </c>
      <c r="CB38" s="28">
        <v>0.44500000000000001</v>
      </c>
      <c r="CC38" s="28">
        <v>5.7000000000000002E-2</v>
      </c>
      <c r="CD38" s="28">
        <v>0.24199999999999999</v>
      </c>
      <c r="CE38" s="28">
        <v>6.6000000000000003E-2</v>
      </c>
      <c r="CF38" s="28">
        <v>0.218</v>
      </c>
      <c r="CG38" s="28">
        <v>0.17399999999999999</v>
      </c>
      <c r="CH38" s="28">
        <v>0.15</v>
      </c>
      <c r="CI38" s="28">
        <v>0.16</v>
      </c>
      <c r="CJ38" s="62">
        <v>1393.44</v>
      </c>
      <c r="CK38" s="3">
        <v>0</v>
      </c>
      <c r="CL38" s="3" t="s">
        <v>105</v>
      </c>
      <c r="CM38" s="3" t="s">
        <v>106</v>
      </c>
      <c r="CN38" s="3" t="s">
        <v>107</v>
      </c>
      <c r="CO38" s="64">
        <v>2.89</v>
      </c>
      <c r="CP38" s="64">
        <v>0.46</v>
      </c>
      <c r="CQ38" s="3">
        <v>1</v>
      </c>
    </row>
    <row r="39" spans="2:95" ht="15.75" thickBot="1" x14ac:dyDescent="0.3">
      <c r="B39" s="3" t="s">
        <v>317</v>
      </c>
      <c r="C39" s="3" t="s">
        <v>317</v>
      </c>
      <c r="D39" s="3">
        <v>4</v>
      </c>
      <c r="E39" s="3" t="s">
        <v>95</v>
      </c>
      <c r="F39" s="3" t="s">
        <v>96</v>
      </c>
      <c r="G39" s="3" t="s">
        <v>318</v>
      </c>
      <c r="H39" s="3"/>
      <c r="I39" s="3"/>
      <c r="J39" s="3"/>
      <c r="K39" s="3"/>
      <c r="L39" s="3"/>
      <c r="M39" s="3"/>
      <c r="N39" s="3" t="s">
        <v>318</v>
      </c>
      <c r="O39" s="3" t="s">
        <v>152</v>
      </c>
      <c r="P39" s="4">
        <v>1.2210173762006E-4</v>
      </c>
      <c r="Q39" s="3" t="s">
        <v>99</v>
      </c>
      <c r="R39" s="5" t="s">
        <v>319</v>
      </c>
      <c r="S39" s="3" t="s">
        <v>201</v>
      </c>
      <c r="T39" s="3"/>
      <c r="U39" s="3"/>
      <c r="V39" s="3"/>
      <c r="W39" s="3"/>
      <c r="X39" s="3"/>
      <c r="Y39" s="3"/>
      <c r="Z39" s="26">
        <v>0.42</v>
      </c>
      <c r="AA39" s="26">
        <v>0.42</v>
      </c>
      <c r="AB39" s="26"/>
      <c r="AC39" s="26">
        <v>0.47199999999999998</v>
      </c>
      <c r="AD39" s="26">
        <v>271.08969999999999</v>
      </c>
      <c r="AE39" s="3">
        <v>8</v>
      </c>
      <c r="AF39" s="3" t="s">
        <v>102</v>
      </c>
      <c r="AG39" s="3">
        <v>1.0905</v>
      </c>
      <c r="AH39" s="3" t="s">
        <v>194</v>
      </c>
      <c r="AI39" s="5">
        <v>2</v>
      </c>
      <c r="AJ39" s="3" t="s">
        <v>307</v>
      </c>
      <c r="AK39" s="5" t="s">
        <v>308</v>
      </c>
      <c r="AL39" s="5">
        <v>1</v>
      </c>
      <c r="AM39" s="3">
        <v>7</v>
      </c>
      <c r="AN39" s="3"/>
      <c r="AO39" s="3">
        <v>7</v>
      </c>
      <c r="AP39" s="3"/>
      <c r="AQ39" s="3">
        <v>7</v>
      </c>
      <c r="AR39" s="3"/>
      <c r="AS39" s="4">
        <v>1.0000000000000001E-5</v>
      </c>
      <c r="AT39" s="3">
        <v>200</v>
      </c>
      <c r="AU39" s="3">
        <v>6</v>
      </c>
      <c r="AV39" s="3" t="s">
        <v>318</v>
      </c>
      <c r="AW39" s="3" t="s">
        <v>320</v>
      </c>
      <c r="AX39" s="3" t="s">
        <v>320</v>
      </c>
      <c r="AY39" s="3" t="s">
        <v>320</v>
      </c>
      <c r="AZ39" s="3">
        <v>0</v>
      </c>
      <c r="BA39" s="3">
        <v>0</v>
      </c>
      <c r="BB39" s="3"/>
      <c r="BC39" s="3" t="s">
        <v>321</v>
      </c>
      <c r="BD39" s="60">
        <v>0.21510370000000001</v>
      </c>
      <c r="BE39" s="60">
        <v>0.3143552</v>
      </c>
      <c r="BF39" s="3">
        <v>4</v>
      </c>
      <c r="BG39" s="3">
        <v>28</v>
      </c>
      <c r="BH39" s="3">
        <v>3</v>
      </c>
      <c r="BI39" s="62">
        <v>0.34599999999999997</v>
      </c>
      <c r="BJ39" s="3">
        <v>0</v>
      </c>
      <c r="BK39" s="3"/>
      <c r="BL39" s="3"/>
      <c r="BM39" s="3"/>
      <c r="BN39" s="3">
        <v>3</v>
      </c>
      <c r="BO39" s="62">
        <v>0.48799999999999999</v>
      </c>
      <c r="BP39" s="3">
        <v>0</v>
      </c>
      <c r="BQ39" s="3"/>
      <c r="BR39" s="3"/>
      <c r="BS39" s="3"/>
      <c r="BT39" s="3">
        <v>3</v>
      </c>
      <c r="BU39" s="3">
        <v>0.185</v>
      </c>
      <c r="BV39" s="3">
        <v>0</v>
      </c>
      <c r="BW39" s="28">
        <v>2.1999999999999999E-2</v>
      </c>
      <c r="BX39" s="28">
        <v>1.4999999999999999E-2</v>
      </c>
      <c r="BY39" s="28">
        <v>0.17899999999999999</v>
      </c>
      <c r="BZ39" s="28">
        <v>0.29399999999999998</v>
      </c>
      <c r="CA39" s="28">
        <v>0.21099999999999999</v>
      </c>
      <c r="CB39" s="28">
        <v>0.53</v>
      </c>
      <c r="CC39" s="28">
        <v>5.6000000000000001E-2</v>
      </c>
      <c r="CD39" s="28">
        <v>0.249</v>
      </c>
      <c r="CE39" s="28">
        <v>5.7000000000000002E-2</v>
      </c>
      <c r="CF39" s="28">
        <v>0.217</v>
      </c>
      <c r="CG39" s="28">
        <v>0.189</v>
      </c>
      <c r="CH39" s="28">
        <v>0.13</v>
      </c>
      <c r="CI39" s="28">
        <v>0.15</v>
      </c>
      <c r="CJ39" s="62">
        <v>1416.7619999999999</v>
      </c>
      <c r="CK39" s="3">
        <v>0</v>
      </c>
      <c r="CL39" s="3" t="s">
        <v>105</v>
      </c>
      <c r="CM39" s="3" t="s">
        <v>106</v>
      </c>
      <c r="CN39" s="3" t="s">
        <v>107</v>
      </c>
      <c r="CO39" s="64">
        <v>2.67</v>
      </c>
      <c r="CP39" s="64">
        <v>0.45</v>
      </c>
      <c r="CQ39" s="3">
        <v>1</v>
      </c>
    </row>
    <row r="40" spans="2:95" ht="15.75" thickBot="1" x14ac:dyDescent="0.3">
      <c r="B40" s="3" t="s">
        <v>322</v>
      </c>
      <c r="C40" s="3" t="s">
        <v>322</v>
      </c>
      <c r="D40" s="3">
        <v>4</v>
      </c>
      <c r="E40" s="3" t="s">
        <v>95</v>
      </c>
      <c r="F40" s="3" t="s">
        <v>96</v>
      </c>
      <c r="G40" s="3" t="s">
        <v>323</v>
      </c>
      <c r="H40" s="3"/>
      <c r="I40" s="3"/>
      <c r="J40" s="3"/>
      <c r="K40" s="3"/>
      <c r="L40" s="3"/>
      <c r="M40" s="3"/>
      <c r="N40" s="3" t="s">
        <v>323</v>
      </c>
      <c r="O40" s="3" t="s">
        <v>152</v>
      </c>
      <c r="P40" s="4">
        <v>1.2147130012853E-4</v>
      </c>
      <c r="Q40" s="3" t="s">
        <v>99</v>
      </c>
      <c r="R40" s="5" t="s">
        <v>324</v>
      </c>
      <c r="S40" s="3" t="s">
        <v>325</v>
      </c>
      <c r="T40" s="3"/>
      <c r="U40" s="3"/>
      <c r="V40" s="3"/>
      <c r="W40" s="3"/>
      <c r="X40" s="3"/>
      <c r="Y40" s="3"/>
      <c r="Z40" s="26">
        <v>0.42499999999999999</v>
      </c>
      <c r="AA40" s="26">
        <v>0.42499999999999999</v>
      </c>
      <c r="AB40" s="26"/>
      <c r="AC40" s="26">
        <v>0.48799999999999999</v>
      </c>
      <c r="AD40" s="26">
        <v>274.2955</v>
      </c>
      <c r="AE40" s="3">
        <v>8</v>
      </c>
      <c r="AF40" s="3" t="s">
        <v>102</v>
      </c>
      <c r="AG40" s="3">
        <v>1.0422</v>
      </c>
      <c r="AH40" s="3" t="s">
        <v>194</v>
      </c>
      <c r="AI40" s="5">
        <v>2</v>
      </c>
      <c r="AJ40" s="3" t="s">
        <v>307</v>
      </c>
      <c r="AK40" s="5" t="s">
        <v>308</v>
      </c>
      <c r="AL40" s="5">
        <v>1</v>
      </c>
      <c r="AM40" s="3">
        <v>7</v>
      </c>
      <c r="AN40" s="3"/>
      <c r="AO40" s="3">
        <v>7</v>
      </c>
      <c r="AP40" s="3"/>
      <c r="AQ40" s="3">
        <v>7</v>
      </c>
      <c r="AR40" s="3"/>
      <c r="AS40" s="4">
        <v>1.0000000000000001E-5</v>
      </c>
      <c r="AT40" s="3">
        <v>1500</v>
      </c>
      <c r="AU40" s="3">
        <v>6</v>
      </c>
      <c r="AV40" s="3" t="s">
        <v>323</v>
      </c>
      <c r="AW40" s="3" t="s">
        <v>326</v>
      </c>
      <c r="AX40" s="3" t="s">
        <v>326</v>
      </c>
      <c r="AY40" s="3" t="s">
        <v>326</v>
      </c>
      <c r="AZ40" s="3">
        <v>0</v>
      </c>
      <c r="BA40" s="3">
        <v>0</v>
      </c>
      <c r="BB40" s="3"/>
      <c r="BC40" s="3" t="s">
        <v>327</v>
      </c>
      <c r="BD40" s="60">
        <v>0.1569845</v>
      </c>
      <c r="BE40" s="60">
        <v>0.29222150000000002</v>
      </c>
      <c r="BF40" s="3">
        <v>4</v>
      </c>
      <c r="BG40" s="3">
        <v>29</v>
      </c>
      <c r="BH40" s="3">
        <v>3</v>
      </c>
      <c r="BI40" s="62">
        <v>0.255</v>
      </c>
      <c r="BJ40" s="3">
        <v>0</v>
      </c>
      <c r="BK40" s="3"/>
      <c r="BL40" s="3"/>
      <c r="BM40" s="3"/>
      <c r="BN40" s="3">
        <v>3</v>
      </c>
      <c r="BO40" s="62">
        <v>0.34</v>
      </c>
      <c r="BP40" s="3">
        <v>0</v>
      </c>
      <c r="BQ40" s="3"/>
      <c r="BR40" s="3"/>
      <c r="BS40" s="3"/>
      <c r="BT40" s="3">
        <v>3</v>
      </c>
      <c r="BU40" s="3">
        <v>0.157</v>
      </c>
      <c r="BV40" s="3">
        <v>0</v>
      </c>
      <c r="BW40" s="28">
        <v>2.3E-2</v>
      </c>
      <c r="BX40" s="28">
        <v>1.7000000000000001E-2</v>
      </c>
      <c r="BY40" s="28">
        <v>0.158</v>
      </c>
      <c r="BZ40" s="28">
        <v>0.32800000000000001</v>
      </c>
      <c r="CA40" s="28">
        <v>0.24</v>
      </c>
      <c r="CB40" s="28">
        <v>0.58399999999999996</v>
      </c>
      <c r="CC40" s="28">
        <v>5.6000000000000001E-2</v>
      </c>
      <c r="CD40" s="28">
        <v>0.245</v>
      </c>
      <c r="CE40" s="28">
        <v>6.0999999999999999E-2</v>
      </c>
      <c r="CF40" s="28">
        <v>0.19900000000000001</v>
      </c>
      <c r="CG40" s="28">
        <v>0.157</v>
      </c>
      <c r="CH40" s="28">
        <v>0.13</v>
      </c>
      <c r="CI40" s="28">
        <v>0.15</v>
      </c>
      <c r="CJ40" s="62">
        <v>1434.866</v>
      </c>
      <c r="CK40" s="3">
        <v>0</v>
      </c>
      <c r="CL40" s="3" t="s">
        <v>105</v>
      </c>
      <c r="CM40" s="3" t="s">
        <v>106</v>
      </c>
      <c r="CN40" s="3" t="s">
        <v>107</v>
      </c>
      <c r="CO40" s="64">
        <v>2.54</v>
      </c>
      <c r="CP40" s="64">
        <v>0.44</v>
      </c>
      <c r="CQ40" s="3">
        <v>1</v>
      </c>
    </row>
    <row r="41" spans="2:95" ht="15.75" thickBot="1" x14ac:dyDescent="0.3">
      <c r="B41" s="3" t="s">
        <v>328</v>
      </c>
      <c r="C41" s="3" t="s">
        <v>328</v>
      </c>
      <c r="D41" s="3">
        <v>4</v>
      </c>
      <c r="E41" s="3" t="s">
        <v>95</v>
      </c>
      <c r="F41" s="3" t="s">
        <v>96</v>
      </c>
      <c r="G41" s="3" t="s">
        <v>329</v>
      </c>
      <c r="H41" s="3"/>
      <c r="I41" s="3"/>
      <c r="J41" s="3"/>
      <c r="K41" s="3"/>
      <c r="L41" s="3"/>
      <c r="M41" s="3"/>
      <c r="N41" s="3" t="s">
        <v>329</v>
      </c>
      <c r="O41" s="3" t="s">
        <v>152</v>
      </c>
      <c r="P41" s="4">
        <v>1.2050532142919E-4</v>
      </c>
      <c r="Q41" s="3" t="s">
        <v>99</v>
      </c>
      <c r="R41" s="5" t="s">
        <v>330</v>
      </c>
      <c r="S41" s="3" t="s">
        <v>331</v>
      </c>
      <c r="T41" s="3"/>
      <c r="U41" s="3"/>
      <c r="V41" s="3"/>
      <c r="W41" s="3"/>
      <c r="X41" s="3"/>
      <c r="Y41" s="3"/>
      <c r="Z41" s="26">
        <v>0.43</v>
      </c>
      <c r="AA41" s="26">
        <v>0.43</v>
      </c>
      <c r="AB41" s="26"/>
      <c r="AC41" s="26">
        <v>0.497</v>
      </c>
      <c r="AD41" s="26">
        <v>277.27940000000001</v>
      </c>
      <c r="AE41" s="3">
        <v>8</v>
      </c>
      <c r="AF41" s="3" t="s">
        <v>102</v>
      </c>
      <c r="AG41" s="3">
        <v>0.91210000000000002</v>
      </c>
      <c r="AH41" s="3" t="s">
        <v>194</v>
      </c>
      <c r="AI41" s="5">
        <v>2</v>
      </c>
      <c r="AJ41" s="3" t="s">
        <v>307</v>
      </c>
      <c r="AK41" s="5" t="s">
        <v>308</v>
      </c>
      <c r="AL41" s="5">
        <v>1</v>
      </c>
      <c r="AM41" s="3">
        <v>7</v>
      </c>
      <c r="AN41" s="3"/>
      <c r="AO41" s="3">
        <v>7</v>
      </c>
      <c r="AP41" s="3"/>
      <c r="AQ41" s="3">
        <v>7</v>
      </c>
      <c r="AR41" s="3"/>
      <c r="AS41" s="4">
        <v>1.0000000000000001E-5</v>
      </c>
      <c r="AT41" s="3">
        <v>1500</v>
      </c>
      <c r="AU41" s="3">
        <v>7</v>
      </c>
      <c r="AV41" s="3" t="s">
        <v>329</v>
      </c>
      <c r="AW41" s="3" t="s">
        <v>332</v>
      </c>
      <c r="AX41" s="3" t="s">
        <v>332</v>
      </c>
      <c r="AY41" s="3" t="s">
        <v>332</v>
      </c>
      <c r="AZ41" s="3">
        <v>0</v>
      </c>
      <c r="BA41" s="3">
        <v>0</v>
      </c>
      <c r="BB41" s="3"/>
      <c r="BC41" s="3" t="s">
        <v>333</v>
      </c>
      <c r="BD41" s="60">
        <v>0.17860039999999999</v>
      </c>
      <c r="BE41" s="60">
        <v>0.31496580000000002</v>
      </c>
      <c r="BF41" s="3">
        <v>4</v>
      </c>
      <c r="BG41" s="3">
        <v>30</v>
      </c>
      <c r="BH41" s="3">
        <v>3</v>
      </c>
      <c r="BI41" s="62">
        <v>0.27900000000000003</v>
      </c>
      <c r="BJ41" s="3">
        <v>0</v>
      </c>
      <c r="BK41" s="3"/>
      <c r="BL41" s="3"/>
      <c r="BM41" s="3"/>
      <c r="BN41" s="3">
        <v>3</v>
      </c>
      <c r="BO41" s="62">
        <v>0.435</v>
      </c>
      <c r="BP41" s="3">
        <v>0</v>
      </c>
      <c r="BQ41" s="3"/>
      <c r="BR41" s="3"/>
      <c r="BS41" s="3"/>
      <c r="BT41" s="3">
        <v>3</v>
      </c>
      <c r="BU41" s="3">
        <v>0.16400000000000001</v>
      </c>
      <c r="BV41" s="3">
        <v>0</v>
      </c>
      <c r="BW41" s="28">
        <v>0.02</v>
      </c>
      <c r="BX41" s="28">
        <v>1.4999999999999999E-2</v>
      </c>
      <c r="BY41" s="28">
        <v>0.161</v>
      </c>
      <c r="BZ41" s="28">
        <v>0.36199999999999999</v>
      </c>
      <c r="CA41" s="28">
        <v>0.22800000000000001</v>
      </c>
      <c r="CB41" s="28">
        <v>0.624</v>
      </c>
      <c r="CC41" s="28">
        <v>5.5E-2</v>
      </c>
      <c r="CD41" s="28">
        <v>0.24199999999999999</v>
      </c>
      <c r="CE41" s="28">
        <v>6.7000000000000004E-2</v>
      </c>
      <c r="CF41" s="28">
        <v>0.16600000000000001</v>
      </c>
      <c r="CG41" s="28">
        <v>0.15</v>
      </c>
      <c r="CH41" s="28">
        <v>0.13</v>
      </c>
      <c r="CI41" s="28">
        <v>0.15</v>
      </c>
      <c r="CJ41" s="62">
        <v>1452.3489999999999</v>
      </c>
      <c r="CK41" s="3">
        <v>0</v>
      </c>
      <c r="CL41" s="3" t="s">
        <v>105</v>
      </c>
      <c r="CM41" s="3" t="s">
        <v>106</v>
      </c>
      <c r="CN41" s="3" t="s">
        <v>107</v>
      </c>
      <c r="CO41" s="64">
        <v>2.44</v>
      </c>
      <c r="CP41" s="64">
        <v>0.44</v>
      </c>
      <c r="CQ41" s="3">
        <v>1</v>
      </c>
    </row>
    <row r="42" spans="2:95" ht="15.75" thickBot="1" x14ac:dyDescent="0.3">
      <c r="B42" s="3" t="s">
        <v>334</v>
      </c>
      <c r="C42" s="3" t="s">
        <v>334</v>
      </c>
      <c r="D42" s="3">
        <v>4</v>
      </c>
      <c r="E42" s="3" t="s">
        <v>95</v>
      </c>
      <c r="F42" s="3" t="s">
        <v>96</v>
      </c>
      <c r="G42" s="3" t="s">
        <v>335</v>
      </c>
      <c r="H42" s="3"/>
      <c r="I42" s="3"/>
      <c r="J42" s="3"/>
      <c r="K42" s="3"/>
      <c r="L42" s="3"/>
      <c r="M42" s="3"/>
      <c r="N42" s="3" t="s">
        <v>335</v>
      </c>
      <c r="O42" s="3" t="s">
        <v>152</v>
      </c>
      <c r="P42" s="4">
        <v>1.2784242547954E-4</v>
      </c>
      <c r="Q42" s="3" t="s">
        <v>99</v>
      </c>
      <c r="R42" s="5" t="s">
        <v>336</v>
      </c>
      <c r="S42" s="3" t="s">
        <v>208</v>
      </c>
      <c r="T42" s="3"/>
      <c r="U42" s="3"/>
      <c r="V42" s="3"/>
      <c r="W42" s="3"/>
      <c r="X42" s="3"/>
      <c r="Y42" s="3"/>
      <c r="Z42" s="26">
        <v>0.41899999999999998</v>
      </c>
      <c r="AA42" s="26">
        <v>0.41899999999999998</v>
      </c>
      <c r="AB42" s="26"/>
      <c r="AC42" s="26">
        <v>0.50800000000000001</v>
      </c>
      <c r="AD42" s="26">
        <v>285.35719999999998</v>
      </c>
      <c r="AE42" s="3">
        <v>8</v>
      </c>
      <c r="AF42" s="3" t="s">
        <v>102</v>
      </c>
      <c r="AG42" s="3">
        <v>0.96609999999999996</v>
      </c>
      <c r="AH42" s="3" t="s">
        <v>194</v>
      </c>
      <c r="AI42" s="5">
        <v>1</v>
      </c>
      <c r="AJ42" s="3">
        <v>7</v>
      </c>
      <c r="AK42" s="3"/>
      <c r="AL42" s="3">
        <v>0</v>
      </c>
      <c r="AM42" s="3"/>
      <c r="AN42" s="3"/>
      <c r="AO42" s="3">
        <v>7</v>
      </c>
      <c r="AP42" s="3"/>
      <c r="AQ42" s="3">
        <v>7</v>
      </c>
      <c r="AR42" s="3"/>
      <c r="AS42" s="4">
        <v>1.0000000000000001E-5</v>
      </c>
      <c r="AT42" s="3">
        <v>200</v>
      </c>
      <c r="AU42" s="3">
        <v>6</v>
      </c>
      <c r="AV42" s="3" t="s">
        <v>335</v>
      </c>
      <c r="AW42" s="3" t="s">
        <v>337</v>
      </c>
      <c r="AX42" s="3" t="s">
        <v>337</v>
      </c>
      <c r="AY42" s="3" t="s">
        <v>337</v>
      </c>
      <c r="AZ42" s="3">
        <v>0</v>
      </c>
      <c r="BA42" s="3">
        <v>0</v>
      </c>
      <c r="BB42" s="3"/>
      <c r="BC42" s="3" t="s">
        <v>338</v>
      </c>
      <c r="BD42" s="60">
        <v>0.2160705</v>
      </c>
      <c r="BE42" s="60">
        <v>0.37409389999999998</v>
      </c>
      <c r="BF42" s="3">
        <v>4</v>
      </c>
      <c r="BG42" s="3">
        <v>31</v>
      </c>
      <c r="BH42" s="3">
        <v>3</v>
      </c>
      <c r="BI42" s="62">
        <v>0.38400000000000001</v>
      </c>
      <c r="BJ42" s="3">
        <v>0</v>
      </c>
      <c r="BK42" s="3"/>
      <c r="BL42" s="3"/>
      <c r="BM42" s="3"/>
      <c r="BN42" s="3">
        <v>3</v>
      </c>
      <c r="BO42" s="62">
        <v>0.44600000000000001</v>
      </c>
      <c r="BP42" s="3">
        <v>0</v>
      </c>
      <c r="BQ42" s="3"/>
      <c r="BR42" s="3"/>
      <c r="BS42" s="3"/>
      <c r="BT42" s="3">
        <v>3</v>
      </c>
      <c r="BU42" s="3">
        <v>0.185</v>
      </c>
      <c r="BV42" s="3">
        <v>0</v>
      </c>
      <c r="BW42" s="28">
        <v>1.7999999999999999E-2</v>
      </c>
      <c r="BX42" s="28">
        <v>1.2E-2</v>
      </c>
      <c r="BY42" s="28">
        <v>0.21299999999999999</v>
      </c>
      <c r="BZ42" s="28">
        <v>0.503</v>
      </c>
      <c r="CA42" s="28">
        <v>0.2</v>
      </c>
      <c r="CB42" s="28">
        <v>0.53</v>
      </c>
      <c r="CC42" s="28">
        <v>5.5E-2</v>
      </c>
      <c r="CD42" s="28">
        <v>0.246</v>
      </c>
      <c r="CE42" s="28">
        <v>7.0999999999999994E-2</v>
      </c>
      <c r="CF42" s="28">
        <v>0.20899999999999999</v>
      </c>
      <c r="CG42" s="28">
        <v>0.17199999999999999</v>
      </c>
      <c r="CH42" s="28">
        <v>0.15</v>
      </c>
      <c r="CI42" s="28">
        <v>0.17</v>
      </c>
      <c r="CJ42" s="62">
        <v>1465.489</v>
      </c>
      <c r="CK42" s="3">
        <v>0</v>
      </c>
      <c r="CL42" s="3" t="s">
        <v>105</v>
      </c>
      <c r="CM42" s="3" t="s">
        <v>106</v>
      </c>
      <c r="CN42" s="3" t="s">
        <v>107</v>
      </c>
      <c r="CO42" s="64">
        <v>2.68</v>
      </c>
      <c r="CP42" s="64">
        <v>0.48</v>
      </c>
      <c r="CQ42" s="3">
        <v>1</v>
      </c>
    </row>
    <row r="43" spans="2:95" ht="15.75" thickBot="1" x14ac:dyDescent="0.3">
      <c r="B43" s="3" t="s">
        <v>339</v>
      </c>
      <c r="C43" s="3" t="s">
        <v>339</v>
      </c>
      <c r="D43" s="3">
        <v>4</v>
      </c>
      <c r="E43" s="3" t="s">
        <v>95</v>
      </c>
      <c r="F43" s="3" t="s">
        <v>96</v>
      </c>
      <c r="G43" s="3" t="s">
        <v>340</v>
      </c>
      <c r="H43" s="3"/>
      <c r="I43" s="3"/>
      <c r="J43" s="3"/>
      <c r="K43" s="3"/>
      <c r="L43" s="3"/>
      <c r="M43" s="3"/>
      <c r="N43" s="3" t="s">
        <v>340</v>
      </c>
      <c r="O43" s="3" t="s">
        <v>152</v>
      </c>
      <c r="P43" s="4">
        <v>1.2637962845403E-4</v>
      </c>
      <c r="Q43" s="3" t="s">
        <v>99</v>
      </c>
      <c r="R43" s="5" t="s">
        <v>341</v>
      </c>
      <c r="S43" s="3" t="s">
        <v>342</v>
      </c>
      <c r="T43" s="3"/>
      <c r="U43" s="3"/>
      <c r="V43" s="3"/>
      <c r="W43" s="3"/>
      <c r="X43" s="3"/>
      <c r="Y43" s="3"/>
      <c r="Z43" s="26">
        <v>0.43099999999999999</v>
      </c>
      <c r="AA43" s="26">
        <v>0.43099999999999999</v>
      </c>
      <c r="AB43" s="26"/>
      <c r="AC43" s="26">
        <v>0.51600000000000001</v>
      </c>
      <c r="AD43" s="26">
        <v>288.37759999999997</v>
      </c>
      <c r="AE43" s="3">
        <v>8</v>
      </c>
      <c r="AF43" s="3" t="s">
        <v>102</v>
      </c>
      <c r="AG43" s="3">
        <v>0.92920000000000003</v>
      </c>
      <c r="AH43" s="3" t="s">
        <v>194</v>
      </c>
      <c r="AI43" s="5">
        <v>2</v>
      </c>
      <c r="AJ43" s="3" t="s">
        <v>307</v>
      </c>
      <c r="AK43" s="5" t="s">
        <v>308</v>
      </c>
      <c r="AL43" s="5">
        <v>1</v>
      </c>
      <c r="AM43" s="3">
        <v>7</v>
      </c>
      <c r="AN43" s="3"/>
      <c r="AO43" s="3">
        <v>7</v>
      </c>
      <c r="AP43" s="3"/>
      <c r="AQ43" s="3">
        <v>7</v>
      </c>
      <c r="AR43" s="3"/>
      <c r="AS43" s="4">
        <v>1.0000000000000001E-5</v>
      </c>
      <c r="AT43" s="3">
        <v>1500</v>
      </c>
      <c r="AU43" s="3">
        <v>6</v>
      </c>
      <c r="AV43" s="3" t="s">
        <v>340</v>
      </c>
      <c r="AW43" s="3" t="s">
        <v>343</v>
      </c>
      <c r="AX43" s="3" t="s">
        <v>343</v>
      </c>
      <c r="AY43" s="3" t="s">
        <v>343</v>
      </c>
      <c r="AZ43" s="3">
        <v>0</v>
      </c>
      <c r="BA43" s="3">
        <v>0</v>
      </c>
      <c r="BB43" s="3"/>
      <c r="BC43" s="3" t="s">
        <v>344</v>
      </c>
      <c r="BD43" s="60">
        <v>0.1964854</v>
      </c>
      <c r="BE43" s="60">
        <v>0.3520643</v>
      </c>
      <c r="BF43" s="3">
        <v>4</v>
      </c>
      <c r="BG43" s="3">
        <v>28</v>
      </c>
      <c r="BH43" s="3">
        <v>3</v>
      </c>
      <c r="BI43" s="62">
        <v>0.38</v>
      </c>
      <c r="BJ43" s="3">
        <v>0</v>
      </c>
      <c r="BK43" s="3"/>
      <c r="BL43" s="3"/>
      <c r="BM43" s="3"/>
      <c r="BN43" s="3">
        <v>3</v>
      </c>
      <c r="BO43" s="62">
        <v>0.52800000000000002</v>
      </c>
      <c r="BP43" s="3">
        <v>0</v>
      </c>
      <c r="BQ43" s="3"/>
      <c r="BR43" s="3"/>
      <c r="BS43" s="3"/>
      <c r="BT43" s="3">
        <v>3</v>
      </c>
      <c r="BU43" s="3">
        <v>0.189</v>
      </c>
      <c r="BV43" s="3">
        <v>0</v>
      </c>
      <c r="BW43" s="28">
        <v>0.02</v>
      </c>
      <c r="BX43" s="28">
        <v>1.2999999999999999E-2</v>
      </c>
      <c r="BY43" s="28">
        <v>0.2</v>
      </c>
      <c r="BZ43" s="28">
        <v>0.53500000000000003</v>
      </c>
      <c r="CA43" s="28">
        <v>0.2</v>
      </c>
      <c r="CB43" s="28">
        <v>0.48199999999999998</v>
      </c>
      <c r="CC43" s="28">
        <v>5.6000000000000001E-2</v>
      </c>
      <c r="CD43" s="28">
        <v>0.24199999999999999</v>
      </c>
      <c r="CE43" s="28">
        <v>7.3999999999999996E-2</v>
      </c>
      <c r="CF43" s="28">
        <v>0.23300000000000001</v>
      </c>
      <c r="CG43" s="28">
        <v>0.188</v>
      </c>
      <c r="CH43" s="28">
        <v>0.15</v>
      </c>
      <c r="CI43" s="28">
        <v>0.17</v>
      </c>
      <c r="CJ43" s="62">
        <v>1505.7329999999999</v>
      </c>
      <c r="CK43" s="3">
        <v>0</v>
      </c>
      <c r="CL43" s="3" t="s">
        <v>105</v>
      </c>
      <c r="CM43" s="3" t="s">
        <v>106</v>
      </c>
      <c r="CN43" s="3" t="s">
        <v>107</v>
      </c>
      <c r="CO43" s="64">
        <v>2.79</v>
      </c>
      <c r="CP43" s="64">
        <v>0.47</v>
      </c>
      <c r="CQ43" s="3">
        <v>1</v>
      </c>
    </row>
  </sheetData>
  <sortState ref="O48:O87">
    <sortCondition ref="O47"/>
  </sortState>
  <conditionalFormatting sqref="O3:O43">
    <cfRule type="cellIs" dxfId="0" priority="2" operator="equal">
      <formula>$O$43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AR83"/>
  <sheetViews>
    <sheetView zoomScale="70" zoomScaleNormal="70" workbookViewId="0"/>
  </sheetViews>
  <sheetFormatPr defaultRowHeight="15" x14ac:dyDescent="0.25"/>
  <cols>
    <col min="2" max="2" width="6.42578125" bestFit="1" customWidth="1"/>
    <col min="3" max="3" width="3.42578125" bestFit="1" customWidth="1"/>
    <col min="4" max="4" width="9.28515625" bestFit="1" customWidth="1"/>
    <col min="5" max="12" width="9.7109375" bestFit="1" customWidth="1"/>
    <col min="13" max="13" width="10.5703125" bestFit="1" customWidth="1"/>
    <col min="14" max="14" width="10.140625" bestFit="1" customWidth="1"/>
    <col min="15" max="22" width="10.5703125" bestFit="1" customWidth="1"/>
    <col min="23" max="23" width="11" bestFit="1" customWidth="1"/>
    <col min="24" max="24" width="10.5703125" bestFit="1" customWidth="1"/>
    <col min="25" max="33" width="11" bestFit="1" customWidth="1"/>
    <col min="34" max="34" width="10.5703125" bestFit="1" customWidth="1"/>
    <col min="35" max="43" width="11" bestFit="1" customWidth="1"/>
    <col min="44" max="44" width="10.5703125" bestFit="1" customWidth="1"/>
  </cols>
  <sheetData>
    <row r="2" spans="2:44" ht="15.75" thickBot="1" x14ac:dyDescent="0.3">
      <c r="B2" s="11" t="s">
        <v>345</v>
      </c>
      <c r="C2" s="12" t="s">
        <v>84</v>
      </c>
      <c r="D2" s="11" t="s">
        <v>428</v>
      </c>
      <c r="E2" s="11" t="s">
        <v>429</v>
      </c>
      <c r="F2" s="11" t="s">
        <v>430</v>
      </c>
      <c r="G2" s="11" t="s">
        <v>431</v>
      </c>
      <c r="H2" s="11" t="s">
        <v>432</v>
      </c>
      <c r="I2" s="11" t="s">
        <v>433</v>
      </c>
      <c r="J2" s="11" t="s">
        <v>434</v>
      </c>
      <c r="K2" s="11" t="s">
        <v>435</v>
      </c>
      <c r="L2" s="11" t="s">
        <v>436</v>
      </c>
      <c r="M2" s="11" t="s">
        <v>437</v>
      </c>
      <c r="N2" s="11" t="s">
        <v>438</v>
      </c>
      <c r="O2" s="11" t="s">
        <v>439</v>
      </c>
      <c r="P2" s="11" t="s">
        <v>440</v>
      </c>
      <c r="Q2" s="11" t="s">
        <v>441</v>
      </c>
      <c r="R2" s="11" t="s">
        <v>442</v>
      </c>
      <c r="S2" s="11" t="s">
        <v>443</v>
      </c>
      <c r="T2" s="11" t="s">
        <v>444</v>
      </c>
      <c r="U2" s="11" t="s">
        <v>445</v>
      </c>
      <c r="V2" s="11" t="s">
        <v>446</v>
      </c>
      <c r="W2" s="11" t="s">
        <v>447</v>
      </c>
      <c r="X2" s="11" t="s">
        <v>448</v>
      </c>
      <c r="Y2" s="11" t="s">
        <v>449</v>
      </c>
      <c r="Z2" s="11" t="s">
        <v>450</v>
      </c>
      <c r="AA2" s="11" t="s">
        <v>451</v>
      </c>
      <c r="AB2" s="11" t="s">
        <v>452</v>
      </c>
      <c r="AC2" s="11" t="s">
        <v>453</v>
      </c>
      <c r="AD2" s="11" t="s">
        <v>454</v>
      </c>
      <c r="AE2" s="11" t="s">
        <v>455</v>
      </c>
      <c r="AF2" s="11" t="s">
        <v>456</v>
      </c>
      <c r="AG2" s="21" t="s">
        <v>457</v>
      </c>
      <c r="AH2" s="21" t="s">
        <v>458</v>
      </c>
      <c r="AI2" s="21" t="s">
        <v>459</v>
      </c>
      <c r="AJ2" s="21" t="s">
        <v>460</v>
      </c>
      <c r="AK2" s="21" t="s">
        <v>461</v>
      </c>
      <c r="AL2" s="21" t="s">
        <v>462</v>
      </c>
      <c r="AM2" s="21" t="s">
        <v>463</v>
      </c>
      <c r="AN2" s="21" t="s">
        <v>464</v>
      </c>
      <c r="AO2" s="21" t="s">
        <v>465</v>
      </c>
      <c r="AP2" s="21" t="s">
        <v>466</v>
      </c>
      <c r="AQ2" s="21" t="s">
        <v>467</v>
      </c>
      <c r="AR2" s="21" t="s">
        <v>468</v>
      </c>
    </row>
    <row r="3" spans="2:44" ht="15.75" thickTop="1" x14ac:dyDescent="0.25">
      <c r="B3" s="7">
        <v>1994</v>
      </c>
      <c r="C3" s="13">
        <v>1</v>
      </c>
      <c r="D3" s="9">
        <v>76.420521775170101</v>
      </c>
      <c r="E3" s="9">
        <v>76.420521775170101</v>
      </c>
      <c r="F3" s="9">
        <v>76.420521775170101</v>
      </c>
      <c r="G3" s="9">
        <v>76.420521775170101</v>
      </c>
      <c r="H3" s="9">
        <v>76.420521775170101</v>
      </c>
      <c r="I3" s="9">
        <v>76.420521775170101</v>
      </c>
      <c r="J3" s="9">
        <v>76.420521775170101</v>
      </c>
      <c r="K3" s="9">
        <v>76.420521775170101</v>
      </c>
      <c r="L3" s="9">
        <v>76.420521775170101</v>
      </c>
      <c r="M3" s="9">
        <v>76.420521775170101</v>
      </c>
      <c r="N3" s="9">
        <v>76.420521775170101</v>
      </c>
      <c r="O3" s="9">
        <v>76.420521775170101</v>
      </c>
      <c r="P3" s="9">
        <v>76.420521775170101</v>
      </c>
      <c r="Q3" s="9">
        <v>76.420521775170101</v>
      </c>
      <c r="R3" s="9">
        <v>76.420521775170101</v>
      </c>
      <c r="S3" s="9">
        <v>76.420521775170101</v>
      </c>
      <c r="T3" s="9">
        <v>76.420521775170101</v>
      </c>
      <c r="U3" s="9">
        <v>76.420521775170101</v>
      </c>
      <c r="V3" s="9">
        <v>76.420521775170101</v>
      </c>
      <c r="W3" s="9">
        <v>76.420521775170101</v>
      </c>
      <c r="X3" s="9">
        <v>76.420521775170101</v>
      </c>
      <c r="Y3" s="9">
        <v>76.420521775170101</v>
      </c>
      <c r="Z3" s="9">
        <v>76.420521775170101</v>
      </c>
      <c r="AA3" s="9">
        <v>76.420521775170101</v>
      </c>
      <c r="AB3" s="9">
        <v>76.420521775170101</v>
      </c>
      <c r="AC3" s="9">
        <v>76.420521775170101</v>
      </c>
      <c r="AD3" s="9">
        <v>76.420521775170101</v>
      </c>
      <c r="AE3" s="9">
        <v>76.420521775170101</v>
      </c>
      <c r="AF3" s="9">
        <v>76.420521775170101</v>
      </c>
      <c r="AG3" s="22">
        <v>76.420521775170101</v>
      </c>
      <c r="AH3" s="22">
        <v>76.420521775170101</v>
      </c>
      <c r="AI3" s="22">
        <v>76.420521775170101</v>
      </c>
      <c r="AJ3" s="22">
        <v>76.420521775170101</v>
      </c>
      <c r="AK3" s="22">
        <v>76.420521775170101</v>
      </c>
      <c r="AL3" s="22">
        <v>76.420521775170101</v>
      </c>
      <c r="AM3" s="22">
        <v>76.420521775170101</v>
      </c>
      <c r="AN3" s="22">
        <v>76.420521775170101</v>
      </c>
      <c r="AO3" s="22">
        <v>76.420521775170101</v>
      </c>
      <c r="AP3" s="22">
        <v>76.420521775170101</v>
      </c>
      <c r="AQ3" s="22">
        <v>76.420521775170101</v>
      </c>
      <c r="AR3" s="22">
        <v>76.420521775170101</v>
      </c>
    </row>
    <row r="4" spans="2:44" x14ac:dyDescent="0.25">
      <c r="B4" s="7">
        <v>1994</v>
      </c>
      <c r="C4" s="13">
        <v>2</v>
      </c>
      <c r="D4" s="9">
        <v>78.494361119967195</v>
      </c>
      <c r="E4" s="9">
        <v>78.494361119967195</v>
      </c>
      <c r="F4" s="9">
        <v>78.494361119967195</v>
      </c>
      <c r="G4" s="9">
        <v>78.494361119967195</v>
      </c>
      <c r="H4" s="9">
        <v>78.494361119967195</v>
      </c>
      <c r="I4" s="9">
        <v>78.494361119967195</v>
      </c>
      <c r="J4" s="9">
        <v>78.494361119967195</v>
      </c>
      <c r="K4" s="9">
        <v>78.494361119967195</v>
      </c>
      <c r="L4" s="9">
        <v>78.494361119967195</v>
      </c>
      <c r="M4" s="9">
        <v>78.494361119967195</v>
      </c>
      <c r="N4" s="9">
        <v>78.494361119967195</v>
      </c>
      <c r="O4" s="9">
        <v>78.494361119967195</v>
      </c>
      <c r="P4" s="9">
        <v>78.494361119967195</v>
      </c>
      <c r="Q4" s="9">
        <v>78.494361119967195</v>
      </c>
      <c r="R4" s="9">
        <v>78.494361119967195</v>
      </c>
      <c r="S4" s="9">
        <v>78.494361119967195</v>
      </c>
      <c r="T4" s="9">
        <v>78.494361119967195</v>
      </c>
      <c r="U4" s="9">
        <v>78.494361119967195</v>
      </c>
      <c r="V4" s="9">
        <v>78.494361119967195</v>
      </c>
      <c r="W4" s="9">
        <v>78.494361119967195</v>
      </c>
      <c r="X4" s="9">
        <v>78.494361119967195</v>
      </c>
      <c r="Y4" s="9">
        <v>78.494361119967195</v>
      </c>
      <c r="Z4" s="9">
        <v>78.494361119967195</v>
      </c>
      <c r="AA4" s="9">
        <v>78.494361119967195</v>
      </c>
      <c r="AB4" s="9">
        <v>78.494361119967195</v>
      </c>
      <c r="AC4" s="9">
        <v>78.494361119967195</v>
      </c>
      <c r="AD4" s="9">
        <v>78.494361119967195</v>
      </c>
      <c r="AE4" s="9">
        <v>78.494361119967195</v>
      </c>
      <c r="AF4" s="9">
        <v>78.494361119967195</v>
      </c>
      <c r="AG4" s="22">
        <v>78.494361119967195</v>
      </c>
      <c r="AH4" s="22">
        <v>78.494361119967195</v>
      </c>
      <c r="AI4" s="22">
        <v>78.494361119967195</v>
      </c>
      <c r="AJ4" s="22">
        <v>78.494361119967195</v>
      </c>
      <c r="AK4" s="22">
        <v>78.494361119967195</v>
      </c>
      <c r="AL4" s="22">
        <v>78.494361119967195</v>
      </c>
      <c r="AM4" s="22">
        <v>78.494361119967195</v>
      </c>
      <c r="AN4" s="22">
        <v>78.494361119967195</v>
      </c>
      <c r="AO4" s="22">
        <v>78.494361119967195</v>
      </c>
      <c r="AP4" s="22">
        <v>78.494361119967195</v>
      </c>
      <c r="AQ4" s="22">
        <v>78.494361119967195</v>
      </c>
      <c r="AR4" s="22">
        <v>78.494361119967195</v>
      </c>
    </row>
    <row r="5" spans="2:44" x14ac:dyDescent="0.25">
      <c r="B5" s="7">
        <v>1994</v>
      </c>
      <c r="C5" s="13">
        <v>3</v>
      </c>
      <c r="D5" s="9">
        <v>86.872060069342197</v>
      </c>
      <c r="E5" s="9">
        <v>86.872060069342197</v>
      </c>
      <c r="F5" s="9">
        <v>86.872060069342197</v>
      </c>
      <c r="G5" s="9">
        <v>86.872060069342197</v>
      </c>
      <c r="H5" s="9">
        <v>86.872060069342197</v>
      </c>
      <c r="I5" s="9">
        <v>86.872060069342197</v>
      </c>
      <c r="J5" s="9">
        <v>86.872060069342197</v>
      </c>
      <c r="K5" s="9">
        <v>86.872060069342197</v>
      </c>
      <c r="L5" s="9">
        <v>86.872060069342197</v>
      </c>
      <c r="M5" s="9">
        <v>86.872060069342197</v>
      </c>
      <c r="N5" s="9">
        <v>86.872060069342197</v>
      </c>
      <c r="O5" s="9">
        <v>86.872060069342197</v>
      </c>
      <c r="P5" s="9">
        <v>86.872060069342197</v>
      </c>
      <c r="Q5" s="9">
        <v>86.872060069342197</v>
      </c>
      <c r="R5" s="9">
        <v>86.872060069342197</v>
      </c>
      <c r="S5" s="9">
        <v>86.872060069342197</v>
      </c>
      <c r="T5" s="9">
        <v>86.872060069342197</v>
      </c>
      <c r="U5" s="9">
        <v>86.872060069342197</v>
      </c>
      <c r="V5" s="9">
        <v>86.872060069342197</v>
      </c>
      <c r="W5" s="9">
        <v>86.872060069342197</v>
      </c>
      <c r="X5" s="9">
        <v>86.872060069342197</v>
      </c>
      <c r="Y5" s="9">
        <v>86.872060069342197</v>
      </c>
      <c r="Z5" s="9">
        <v>86.872060069342197</v>
      </c>
      <c r="AA5" s="9">
        <v>86.872060069342197</v>
      </c>
      <c r="AB5" s="9">
        <v>86.872060069342197</v>
      </c>
      <c r="AC5" s="9">
        <v>86.872060069342197</v>
      </c>
      <c r="AD5" s="9">
        <v>86.872060069342197</v>
      </c>
      <c r="AE5" s="9">
        <v>86.872060069342197</v>
      </c>
      <c r="AF5" s="9">
        <v>86.872060069342197</v>
      </c>
      <c r="AG5" s="22">
        <v>86.872060069342197</v>
      </c>
      <c r="AH5" s="22">
        <v>86.872060069342197</v>
      </c>
      <c r="AI5" s="22">
        <v>86.872060069342197</v>
      </c>
      <c r="AJ5" s="22">
        <v>86.872060069342197</v>
      </c>
      <c r="AK5" s="22">
        <v>86.872060069342197</v>
      </c>
      <c r="AL5" s="22">
        <v>86.872060069342197</v>
      </c>
      <c r="AM5" s="22">
        <v>86.872060069342197</v>
      </c>
      <c r="AN5" s="22">
        <v>86.872060069342197</v>
      </c>
      <c r="AO5" s="22">
        <v>86.872060069342197</v>
      </c>
      <c r="AP5" s="22">
        <v>86.872060069342197</v>
      </c>
      <c r="AQ5" s="22">
        <v>86.872060069342197</v>
      </c>
      <c r="AR5" s="22">
        <v>86.872060069342197</v>
      </c>
    </row>
    <row r="6" spans="2:44" x14ac:dyDescent="0.25">
      <c r="B6" s="7">
        <v>1994</v>
      </c>
      <c r="C6" s="13">
        <v>4</v>
      </c>
      <c r="D6" s="9">
        <v>87.5060619818871</v>
      </c>
      <c r="E6" s="9">
        <v>87.5060619818871</v>
      </c>
      <c r="F6" s="9">
        <v>87.5060619818871</v>
      </c>
      <c r="G6" s="9">
        <v>87.5060619818871</v>
      </c>
      <c r="H6" s="9">
        <v>87.5060619818871</v>
      </c>
      <c r="I6" s="9">
        <v>87.5060619818871</v>
      </c>
      <c r="J6" s="9">
        <v>87.5060619818871</v>
      </c>
      <c r="K6" s="9">
        <v>87.5060619818871</v>
      </c>
      <c r="L6" s="9">
        <v>87.5060619818871</v>
      </c>
      <c r="M6" s="9">
        <v>87.5060619818871</v>
      </c>
      <c r="N6" s="9">
        <v>87.5060619818871</v>
      </c>
      <c r="O6" s="9">
        <v>87.5060619818871</v>
      </c>
      <c r="P6" s="9">
        <v>87.5060619818871</v>
      </c>
      <c r="Q6" s="9">
        <v>87.5060619818871</v>
      </c>
      <c r="R6" s="9">
        <v>87.5060619818871</v>
      </c>
      <c r="S6" s="9">
        <v>87.5060619818871</v>
      </c>
      <c r="T6" s="9">
        <v>87.5060619818871</v>
      </c>
      <c r="U6" s="9">
        <v>87.5060619818871</v>
      </c>
      <c r="V6" s="9">
        <v>87.5060619818871</v>
      </c>
      <c r="W6" s="9">
        <v>87.5060619818871</v>
      </c>
      <c r="X6" s="9">
        <v>87.5060619818871</v>
      </c>
      <c r="Y6" s="9">
        <v>87.5060619818871</v>
      </c>
      <c r="Z6" s="9">
        <v>87.5060619818871</v>
      </c>
      <c r="AA6" s="9">
        <v>87.5060619818871</v>
      </c>
      <c r="AB6" s="9">
        <v>87.5060619818871</v>
      </c>
      <c r="AC6" s="9">
        <v>87.5060619818871</v>
      </c>
      <c r="AD6" s="9">
        <v>87.5060619818871</v>
      </c>
      <c r="AE6" s="9">
        <v>87.5060619818871</v>
      </c>
      <c r="AF6" s="9">
        <v>87.5060619818871</v>
      </c>
      <c r="AG6" s="22">
        <v>87.5060619818871</v>
      </c>
      <c r="AH6" s="22">
        <v>87.5060619818871</v>
      </c>
      <c r="AI6" s="22">
        <v>87.5060619818871</v>
      </c>
      <c r="AJ6" s="22">
        <v>87.5060619818871</v>
      </c>
      <c r="AK6" s="22">
        <v>87.5060619818871</v>
      </c>
      <c r="AL6" s="22">
        <v>87.5060619818871</v>
      </c>
      <c r="AM6" s="22">
        <v>87.5060619818871</v>
      </c>
      <c r="AN6" s="22">
        <v>87.5060619818871</v>
      </c>
      <c r="AO6" s="22">
        <v>87.5060619818871</v>
      </c>
      <c r="AP6" s="22">
        <v>87.5060619818871</v>
      </c>
      <c r="AQ6" s="22">
        <v>87.5060619818871</v>
      </c>
      <c r="AR6" s="22">
        <v>87.5060619818871</v>
      </c>
    </row>
    <row r="7" spans="2:44" x14ac:dyDescent="0.25">
      <c r="B7" s="15">
        <v>1995</v>
      </c>
      <c r="C7" s="16">
        <v>1</v>
      </c>
      <c r="D7" s="17">
        <v>78.045201372931899</v>
      </c>
      <c r="E7" s="17">
        <v>78.045201372931899</v>
      </c>
      <c r="F7" s="17">
        <v>78.045201372931899</v>
      </c>
      <c r="G7" s="17">
        <v>78.045201372931899</v>
      </c>
      <c r="H7" s="17">
        <v>78.045201372931899</v>
      </c>
      <c r="I7" s="17">
        <v>78.045201372931899</v>
      </c>
      <c r="J7" s="17">
        <v>78.045201372931899</v>
      </c>
      <c r="K7" s="17">
        <v>78.045201372931899</v>
      </c>
      <c r="L7" s="17">
        <v>78.045201372931899</v>
      </c>
      <c r="M7" s="17">
        <v>78.045201372931899</v>
      </c>
      <c r="N7" s="17">
        <v>78.045201372931899</v>
      </c>
      <c r="O7" s="17">
        <v>78.045201372931899</v>
      </c>
      <c r="P7" s="17">
        <v>78.045201372931899</v>
      </c>
      <c r="Q7" s="17">
        <v>78.045201372931899</v>
      </c>
      <c r="R7" s="17">
        <v>78.045201372931899</v>
      </c>
      <c r="S7" s="17">
        <v>78.045201372931899</v>
      </c>
      <c r="T7" s="17">
        <v>78.045201372931899</v>
      </c>
      <c r="U7" s="17">
        <v>78.045201372931899</v>
      </c>
      <c r="V7" s="17">
        <v>78.045201372931899</v>
      </c>
      <c r="W7" s="17">
        <v>78.045201372931899</v>
      </c>
      <c r="X7" s="17">
        <v>78.045201372931899</v>
      </c>
      <c r="Y7" s="17">
        <v>78.045201372931899</v>
      </c>
      <c r="Z7" s="17">
        <v>78.045201372931899</v>
      </c>
      <c r="AA7" s="17">
        <v>78.045201372931899</v>
      </c>
      <c r="AB7" s="17">
        <v>78.045201372931899</v>
      </c>
      <c r="AC7" s="17">
        <v>78.045201372931899</v>
      </c>
      <c r="AD7" s="17">
        <v>78.045201372931899</v>
      </c>
      <c r="AE7" s="17">
        <v>78.045201372931899</v>
      </c>
      <c r="AF7" s="17">
        <v>78.045201372931899</v>
      </c>
      <c r="AG7" s="23">
        <v>78.045201372931899</v>
      </c>
      <c r="AH7" s="23">
        <v>78.045201372931899</v>
      </c>
      <c r="AI7" s="23">
        <v>78.045201372931899</v>
      </c>
      <c r="AJ7" s="23">
        <v>78.045201372931899</v>
      </c>
      <c r="AK7" s="23">
        <v>78.045201372931899</v>
      </c>
      <c r="AL7" s="23">
        <v>78.045201372931899</v>
      </c>
      <c r="AM7" s="23">
        <v>78.045201372931899</v>
      </c>
      <c r="AN7" s="23">
        <v>78.045201372931899</v>
      </c>
      <c r="AO7" s="23">
        <v>78.045201372931899</v>
      </c>
      <c r="AP7" s="23">
        <v>78.045201372931899</v>
      </c>
      <c r="AQ7" s="23">
        <v>78.045201372931899</v>
      </c>
      <c r="AR7" s="23">
        <v>78.045201372931899</v>
      </c>
    </row>
    <row r="8" spans="2:44" x14ac:dyDescent="0.25">
      <c r="B8" s="7">
        <v>1995</v>
      </c>
      <c r="C8" s="13">
        <v>2</v>
      </c>
      <c r="D8" s="9">
        <v>79.246378144293701</v>
      </c>
      <c r="E8" s="9">
        <v>79.246378144293701</v>
      </c>
      <c r="F8" s="9">
        <v>79.246378144293701</v>
      </c>
      <c r="G8" s="9">
        <v>79.246378144293701</v>
      </c>
      <c r="H8" s="9">
        <v>79.246378144293701</v>
      </c>
      <c r="I8" s="9">
        <v>79.246378144293701</v>
      </c>
      <c r="J8" s="9">
        <v>79.246378144293701</v>
      </c>
      <c r="K8" s="9">
        <v>79.246378144293701</v>
      </c>
      <c r="L8" s="9">
        <v>79.246378144293701</v>
      </c>
      <c r="M8" s="9">
        <v>79.246378144293701</v>
      </c>
      <c r="N8" s="9">
        <v>79.246378144293701</v>
      </c>
      <c r="O8" s="9">
        <v>79.246378144293701</v>
      </c>
      <c r="P8" s="9">
        <v>79.246378144293701</v>
      </c>
      <c r="Q8" s="9">
        <v>79.246378144293701</v>
      </c>
      <c r="R8" s="9">
        <v>79.246378144293701</v>
      </c>
      <c r="S8" s="9">
        <v>79.246378144293701</v>
      </c>
      <c r="T8" s="9">
        <v>79.246378144293701</v>
      </c>
      <c r="U8" s="9">
        <v>79.246378144293701</v>
      </c>
      <c r="V8" s="9">
        <v>79.246378144293701</v>
      </c>
      <c r="W8" s="9">
        <v>79.246378144293701</v>
      </c>
      <c r="X8" s="9">
        <v>79.246378144293701</v>
      </c>
      <c r="Y8" s="9">
        <v>79.246378144293701</v>
      </c>
      <c r="Z8" s="9">
        <v>79.246378144293701</v>
      </c>
      <c r="AA8" s="9">
        <v>79.246378144293701</v>
      </c>
      <c r="AB8" s="9">
        <v>79.246378144293701</v>
      </c>
      <c r="AC8" s="9">
        <v>79.246378144293701</v>
      </c>
      <c r="AD8" s="9">
        <v>79.246378144293701</v>
      </c>
      <c r="AE8" s="9">
        <v>79.246378144293701</v>
      </c>
      <c r="AF8" s="9">
        <v>79.246378144293701</v>
      </c>
      <c r="AG8" s="22">
        <v>79.246378144293701</v>
      </c>
      <c r="AH8" s="22">
        <v>79.246378144293701</v>
      </c>
      <c r="AI8" s="22">
        <v>79.246378144293701</v>
      </c>
      <c r="AJ8" s="22">
        <v>79.246378144293701</v>
      </c>
      <c r="AK8" s="22">
        <v>79.246378144293701</v>
      </c>
      <c r="AL8" s="22">
        <v>79.246378144293701</v>
      </c>
      <c r="AM8" s="22">
        <v>79.246378144293701</v>
      </c>
      <c r="AN8" s="22">
        <v>79.246378144293701</v>
      </c>
      <c r="AO8" s="22">
        <v>79.246378144293701</v>
      </c>
      <c r="AP8" s="22">
        <v>79.246378144293701</v>
      </c>
      <c r="AQ8" s="22">
        <v>79.246378144293701</v>
      </c>
      <c r="AR8" s="22">
        <v>79.246378144293701</v>
      </c>
    </row>
    <row r="9" spans="2:44" x14ac:dyDescent="0.25">
      <c r="B9" s="7">
        <v>1995</v>
      </c>
      <c r="C9" s="13">
        <v>3</v>
      </c>
      <c r="D9" s="9">
        <v>87.542370667408406</v>
      </c>
      <c r="E9" s="9">
        <v>87.542370667408406</v>
      </c>
      <c r="F9" s="9">
        <v>87.542370667408406</v>
      </c>
      <c r="G9" s="9">
        <v>87.542370667408406</v>
      </c>
      <c r="H9" s="9">
        <v>87.542370667408406</v>
      </c>
      <c r="I9" s="9">
        <v>87.542370667408406</v>
      </c>
      <c r="J9" s="9">
        <v>87.542370667408406</v>
      </c>
      <c r="K9" s="9">
        <v>87.542370667408406</v>
      </c>
      <c r="L9" s="9">
        <v>87.542370667408406</v>
      </c>
      <c r="M9" s="9">
        <v>87.542370667408406</v>
      </c>
      <c r="N9" s="9">
        <v>87.542370667408406</v>
      </c>
      <c r="O9" s="9">
        <v>87.542370667408406</v>
      </c>
      <c r="P9" s="9">
        <v>87.542370667408406</v>
      </c>
      <c r="Q9" s="9">
        <v>87.542370667408406</v>
      </c>
      <c r="R9" s="9">
        <v>87.542370667408406</v>
      </c>
      <c r="S9" s="9">
        <v>87.542370667408406</v>
      </c>
      <c r="T9" s="9">
        <v>87.542370667408406</v>
      </c>
      <c r="U9" s="9">
        <v>87.542370667408406</v>
      </c>
      <c r="V9" s="9">
        <v>87.542370667408406</v>
      </c>
      <c r="W9" s="9">
        <v>87.542370667408406</v>
      </c>
      <c r="X9" s="9">
        <v>87.542370667408406</v>
      </c>
      <c r="Y9" s="9">
        <v>87.542370667408406</v>
      </c>
      <c r="Z9" s="9">
        <v>87.542370667408406</v>
      </c>
      <c r="AA9" s="9">
        <v>87.542370667408406</v>
      </c>
      <c r="AB9" s="9">
        <v>87.542370667408406</v>
      </c>
      <c r="AC9" s="9">
        <v>87.542370667408406</v>
      </c>
      <c r="AD9" s="9">
        <v>87.542370667408406</v>
      </c>
      <c r="AE9" s="9">
        <v>87.542370667408406</v>
      </c>
      <c r="AF9" s="9">
        <v>87.542370667408406</v>
      </c>
      <c r="AG9" s="22">
        <v>87.542370667408406</v>
      </c>
      <c r="AH9" s="22">
        <v>87.542370667408406</v>
      </c>
      <c r="AI9" s="22">
        <v>87.542370667408406</v>
      </c>
      <c r="AJ9" s="22">
        <v>87.542370667408406</v>
      </c>
      <c r="AK9" s="22">
        <v>87.542370667408406</v>
      </c>
      <c r="AL9" s="22">
        <v>87.542370667408406</v>
      </c>
      <c r="AM9" s="22">
        <v>87.542370667408406</v>
      </c>
      <c r="AN9" s="22">
        <v>87.542370667408406</v>
      </c>
      <c r="AO9" s="22">
        <v>87.542370667408406</v>
      </c>
      <c r="AP9" s="22">
        <v>87.542370667408406</v>
      </c>
      <c r="AQ9" s="22">
        <v>87.542370667408406</v>
      </c>
      <c r="AR9" s="22">
        <v>87.542370667408406</v>
      </c>
    </row>
    <row r="10" spans="2:44" x14ac:dyDescent="0.25">
      <c r="B10" s="7">
        <v>1995</v>
      </c>
      <c r="C10" s="13">
        <v>4</v>
      </c>
      <c r="D10" s="9">
        <v>89.849876420816202</v>
      </c>
      <c r="E10" s="9">
        <v>89.849876420816202</v>
      </c>
      <c r="F10" s="9">
        <v>89.849876420816202</v>
      </c>
      <c r="G10" s="9">
        <v>89.849876420816202</v>
      </c>
      <c r="H10" s="9">
        <v>89.849876420816202</v>
      </c>
      <c r="I10" s="9">
        <v>89.849876420816202</v>
      </c>
      <c r="J10" s="9">
        <v>89.849876420816202</v>
      </c>
      <c r="K10" s="9">
        <v>89.849876420816202</v>
      </c>
      <c r="L10" s="9">
        <v>89.849876420816202</v>
      </c>
      <c r="M10" s="9">
        <v>89.849876420816202</v>
      </c>
      <c r="N10" s="9">
        <v>89.849876420816202</v>
      </c>
      <c r="O10" s="9">
        <v>89.849876420816202</v>
      </c>
      <c r="P10" s="9">
        <v>89.849876420816202</v>
      </c>
      <c r="Q10" s="9">
        <v>89.849876420816202</v>
      </c>
      <c r="R10" s="9">
        <v>89.849876420816202</v>
      </c>
      <c r="S10" s="9">
        <v>89.849876420816202</v>
      </c>
      <c r="T10" s="9">
        <v>89.849876420816202</v>
      </c>
      <c r="U10" s="9">
        <v>89.849876420816202</v>
      </c>
      <c r="V10" s="9">
        <v>89.849876420816202</v>
      </c>
      <c r="W10" s="9">
        <v>89.849876420816202</v>
      </c>
      <c r="X10" s="9">
        <v>89.849876420816202</v>
      </c>
      <c r="Y10" s="9">
        <v>89.849876420816202</v>
      </c>
      <c r="Z10" s="9">
        <v>89.849876420816202</v>
      </c>
      <c r="AA10" s="9">
        <v>89.849876420816202</v>
      </c>
      <c r="AB10" s="9">
        <v>89.849876420816202</v>
      </c>
      <c r="AC10" s="9">
        <v>89.849876420816202</v>
      </c>
      <c r="AD10" s="9">
        <v>89.849876420816202</v>
      </c>
      <c r="AE10" s="9">
        <v>89.849876420816202</v>
      </c>
      <c r="AF10" s="9">
        <v>89.849876420816202</v>
      </c>
      <c r="AG10" s="22">
        <v>89.849876420816202</v>
      </c>
      <c r="AH10" s="22">
        <v>89.849876420816202</v>
      </c>
      <c r="AI10" s="22">
        <v>89.849876420816202</v>
      </c>
      <c r="AJ10" s="22">
        <v>89.849876420816202</v>
      </c>
      <c r="AK10" s="22">
        <v>89.849876420816202</v>
      </c>
      <c r="AL10" s="22">
        <v>89.849876420816202</v>
      </c>
      <c r="AM10" s="22">
        <v>89.849876420816202</v>
      </c>
      <c r="AN10" s="22">
        <v>89.849876420816202</v>
      </c>
      <c r="AO10" s="22">
        <v>89.849876420816202</v>
      </c>
      <c r="AP10" s="22">
        <v>89.849876420816202</v>
      </c>
      <c r="AQ10" s="22">
        <v>89.849876420816202</v>
      </c>
      <c r="AR10" s="22">
        <v>89.849876420816202</v>
      </c>
    </row>
    <row r="11" spans="2:44" x14ac:dyDescent="0.25">
      <c r="B11" s="15">
        <v>1996</v>
      </c>
      <c r="C11" s="16">
        <v>1</v>
      </c>
      <c r="D11" s="17">
        <v>80.967313625210494</v>
      </c>
      <c r="E11" s="17">
        <v>80.967313625210494</v>
      </c>
      <c r="F11" s="17">
        <v>80.967313625210494</v>
      </c>
      <c r="G11" s="17">
        <v>80.967313625210494</v>
      </c>
      <c r="H11" s="17">
        <v>80.967313625210494</v>
      </c>
      <c r="I11" s="17">
        <v>80.967313625210494</v>
      </c>
      <c r="J11" s="17">
        <v>80.967313625210494</v>
      </c>
      <c r="K11" s="17">
        <v>80.967313625210494</v>
      </c>
      <c r="L11" s="17">
        <v>80.967313625210494</v>
      </c>
      <c r="M11" s="17">
        <v>80.967313625210494</v>
      </c>
      <c r="N11" s="17">
        <v>80.967313625210494</v>
      </c>
      <c r="O11" s="17">
        <v>80.967313625210494</v>
      </c>
      <c r="P11" s="17">
        <v>80.967313625210494</v>
      </c>
      <c r="Q11" s="17">
        <v>80.967313625210494</v>
      </c>
      <c r="R11" s="17">
        <v>80.967313625210494</v>
      </c>
      <c r="S11" s="17">
        <v>80.967313625210494</v>
      </c>
      <c r="T11" s="17">
        <v>80.967313625210494</v>
      </c>
      <c r="U11" s="17">
        <v>80.967313625210494</v>
      </c>
      <c r="V11" s="17">
        <v>80.967313625210494</v>
      </c>
      <c r="W11" s="17">
        <v>80.967313625210494</v>
      </c>
      <c r="X11" s="17">
        <v>80.967313625210494</v>
      </c>
      <c r="Y11" s="17">
        <v>80.967313625210494</v>
      </c>
      <c r="Z11" s="17">
        <v>80.967313625210494</v>
      </c>
      <c r="AA11" s="17">
        <v>80.967313625210494</v>
      </c>
      <c r="AB11" s="17">
        <v>80.967313625210494</v>
      </c>
      <c r="AC11" s="17">
        <v>80.967313625210494</v>
      </c>
      <c r="AD11" s="17">
        <v>80.967313625210494</v>
      </c>
      <c r="AE11" s="17">
        <v>80.967313625210494</v>
      </c>
      <c r="AF11" s="17">
        <v>80.967313625210494</v>
      </c>
      <c r="AG11" s="23">
        <v>80.967313625210494</v>
      </c>
      <c r="AH11" s="23">
        <v>80.967313625210494</v>
      </c>
      <c r="AI11" s="23">
        <v>80.967313625210494</v>
      </c>
      <c r="AJ11" s="23">
        <v>80.967313625210494</v>
      </c>
      <c r="AK11" s="23">
        <v>80.967313625210494</v>
      </c>
      <c r="AL11" s="23">
        <v>80.967313625210494</v>
      </c>
      <c r="AM11" s="23">
        <v>80.967313625210494</v>
      </c>
      <c r="AN11" s="23">
        <v>80.967313625210494</v>
      </c>
      <c r="AO11" s="23">
        <v>80.967313625210494</v>
      </c>
      <c r="AP11" s="23">
        <v>80.967313625210494</v>
      </c>
      <c r="AQ11" s="23">
        <v>80.967313625210494</v>
      </c>
      <c r="AR11" s="23">
        <v>80.967313625210494</v>
      </c>
    </row>
    <row r="12" spans="2:44" x14ac:dyDescent="0.25">
      <c r="B12" s="7">
        <v>1996</v>
      </c>
      <c r="C12" s="13">
        <v>2</v>
      </c>
      <c r="D12" s="9">
        <v>82.463984340086697</v>
      </c>
      <c r="E12" s="9">
        <v>82.463984340086697</v>
      </c>
      <c r="F12" s="9">
        <v>82.463984340086697</v>
      </c>
      <c r="G12" s="9">
        <v>82.463984340086697</v>
      </c>
      <c r="H12" s="9">
        <v>82.463984340086697</v>
      </c>
      <c r="I12" s="9">
        <v>82.463984340086697</v>
      </c>
      <c r="J12" s="9">
        <v>82.463984340086697</v>
      </c>
      <c r="K12" s="9">
        <v>82.463984340086697</v>
      </c>
      <c r="L12" s="9">
        <v>82.463984340086697</v>
      </c>
      <c r="M12" s="9">
        <v>82.463984340086697</v>
      </c>
      <c r="N12" s="9">
        <v>82.463984340086697</v>
      </c>
      <c r="O12" s="9">
        <v>82.463984340086697</v>
      </c>
      <c r="P12" s="9">
        <v>82.463984340086697</v>
      </c>
      <c r="Q12" s="9">
        <v>82.463984340086697</v>
      </c>
      <c r="R12" s="9">
        <v>82.463984340086697</v>
      </c>
      <c r="S12" s="9">
        <v>82.463984340086697</v>
      </c>
      <c r="T12" s="9">
        <v>82.463984340086697</v>
      </c>
      <c r="U12" s="9">
        <v>82.463984340086697</v>
      </c>
      <c r="V12" s="9">
        <v>82.463984340086697</v>
      </c>
      <c r="W12" s="9">
        <v>82.463984340086697</v>
      </c>
      <c r="X12" s="9">
        <v>82.463984340086697</v>
      </c>
      <c r="Y12" s="9">
        <v>82.463984340086697</v>
      </c>
      <c r="Z12" s="9">
        <v>82.463984340086697</v>
      </c>
      <c r="AA12" s="9">
        <v>82.463984340086697</v>
      </c>
      <c r="AB12" s="9">
        <v>82.463984340086697</v>
      </c>
      <c r="AC12" s="9">
        <v>82.463984340086697</v>
      </c>
      <c r="AD12" s="9">
        <v>82.463984340086697</v>
      </c>
      <c r="AE12" s="9">
        <v>82.463984340086697</v>
      </c>
      <c r="AF12" s="9">
        <v>82.463984340086697</v>
      </c>
      <c r="AG12" s="22">
        <v>82.463984340086697</v>
      </c>
      <c r="AH12" s="22">
        <v>82.463984340086697</v>
      </c>
      <c r="AI12" s="22">
        <v>82.463984340086697</v>
      </c>
      <c r="AJ12" s="22">
        <v>82.463984340086697</v>
      </c>
      <c r="AK12" s="22">
        <v>82.463984340086697</v>
      </c>
      <c r="AL12" s="22">
        <v>82.463984340086697</v>
      </c>
      <c r="AM12" s="22">
        <v>82.463984340086697</v>
      </c>
      <c r="AN12" s="22">
        <v>82.463984340086697</v>
      </c>
      <c r="AO12" s="22">
        <v>82.463984340086697</v>
      </c>
      <c r="AP12" s="22">
        <v>82.463984340086697</v>
      </c>
      <c r="AQ12" s="22">
        <v>82.463984340086697</v>
      </c>
      <c r="AR12" s="22">
        <v>82.463984340086697</v>
      </c>
    </row>
    <row r="13" spans="2:44" x14ac:dyDescent="0.25">
      <c r="B13" s="7">
        <v>1996</v>
      </c>
      <c r="C13" s="13">
        <v>3</v>
      </c>
      <c r="D13" s="9">
        <v>92.122727511337601</v>
      </c>
      <c r="E13" s="9">
        <v>92.122727511337601</v>
      </c>
      <c r="F13" s="9">
        <v>92.122727511337601</v>
      </c>
      <c r="G13" s="9">
        <v>92.122727511337601</v>
      </c>
      <c r="H13" s="9">
        <v>92.122727511337601</v>
      </c>
      <c r="I13" s="9">
        <v>92.122727511337601</v>
      </c>
      <c r="J13" s="9">
        <v>92.122727511337601</v>
      </c>
      <c r="K13" s="9">
        <v>92.122727511337601</v>
      </c>
      <c r="L13" s="9">
        <v>92.122727511337601</v>
      </c>
      <c r="M13" s="9">
        <v>92.122727511337601</v>
      </c>
      <c r="N13" s="9">
        <v>92.122727511337601</v>
      </c>
      <c r="O13" s="9">
        <v>92.122727511337601</v>
      </c>
      <c r="P13" s="9">
        <v>92.122727511337601</v>
      </c>
      <c r="Q13" s="9">
        <v>92.122727511337601</v>
      </c>
      <c r="R13" s="9">
        <v>92.122727511337601</v>
      </c>
      <c r="S13" s="9">
        <v>92.122727511337601</v>
      </c>
      <c r="T13" s="9">
        <v>92.122727511337601</v>
      </c>
      <c r="U13" s="9">
        <v>92.122727511337601</v>
      </c>
      <c r="V13" s="9">
        <v>92.122727511337601</v>
      </c>
      <c r="W13" s="9">
        <v>92.122727511337601</v>
      </c>
      <c r="X13" s="9">
        <v>92.122727511337601</v>
      </c>
      <c r="Y13" s="9">
        <v>92.122727511337601</v>
      </c>
      <c r="Z13" s="9">
        <v>92.122727511337601</v>
      </c>
      <c r="AA13" s="9">
        <v>92.122727511337601</v>
      </c>
      <c r="AB13" s="9">
        <v>92.122727511337601</v>
      </c>
      <c r="AC13" s="9">
        <v>92.122727511337601</v>
      </c>
      <c r="AD13" s="9">
        <v>92.122727511337601</v>
      </c>
      <c r="AE13" s="9">
        <v>92.122727511337601</v>
      </c>
      <c r="AF13" s="9">
        <v>92.122727511337601</v>
      </c>
      <c r="AG13" s="22">
        <v>92.122727511337601</v>
      </c>
      <c r="AH13" s="22">
        <v>92.122727511337601</v>
      </c>
      <c r="AI13" s="22">
        <v>92.122727511337601</v>
      </c>
      <c r="AJ13" s="22">
        <v>92.122727511337601</v>
      </c>
      <c r="AK13" s="22">
        <v>92.122727511337601</v>
      </c>
      <c r="AL13" s="22">
        <v>92.122727511337601</v>
      </c>
      <c r="AM13" s="22">
        <v>92.122727511337601</v>
      </c>
      <c r="AN13" s="22">
        <v>92.122727511337601</v>
      </c>
      <c r="AO13" s="22">
        <v>92.122727511337601</v>
      </c>
      <c r="AP13" s="22">
        <v>92.122727511337601</v>
      </c>
      <c r="AQ13" s="22">
        <v>92.122727511337601</v>
      </c>
      <c r="AR13" s="22">
        <v>92.122727511337601</v>
      </c>
    </row>
    <row r="14" spans="2:44" x14ac:dyDescent="0.25">
      <c r="B14" s="7">
        <v>1996</v>
      </c>
      <c r="C14" s="13">
        <v>4</v>
      </c>
      <c r="D14" s="9">
        <v>93.878937240560603</v>
      </c>
      <c r="E14" s="9">
        <v>93.878937240560603</v>
      </c>
      <c r="F14" s="9">
        <v>93.878937240560603</v>
      </c>
      <c r="G14" s="9">
        <v>93.878937240560603</v>
      </c>
      <c r="H14" s="9">
        <v>93.878937240560603</v>
      </c>
      <c r="I14" s="9">
        <v>93.878937240560603</v>
      </c>
      <c r="J14" s="9">
        <v>93.878937240560603</v>
      </c>
      <c r="K14" s="9">
        <v>93.878937240560603</v>
      </c>
      <c r="L14" s="9">
        <v>93.878937240560603</v>
      </c>
      <c r="M14" s="9">
        <v>93.878937240560603</v>
      </c>
      <c r="N14" s="9">
        <v>93.878937240560603</v>
      </c>
      <c r="O14" s="9">
        <v>93.878937240560603</v>
      </c>
      <c r="P14" s="9">
        <v>93.878937240560603</v>
      </c>
      <c r="Q14" s="9">
        <v>93.878937240560603</v>
      </c>
      <c r="R14" s="9">
        <v>93.878937240560603</v>
      </c>
      <c r="S14" s="9">
        <v>93.878937240560603</v>
      </c>
      <c r="T14" s="9">
        <v>93.878937240560603</v>
      </c>
      <c r="U14" s="9">
        <v>93.878937240560603</v>
      </c>
      <c r="V14" s="9">
        <v>93.878937240560603</v>
      </c>
      <c r="W14" s="9">
        <v>93.878937240560603</v>
      </c>
      <c r="X14" s="9">
        <v>93.878937240560603</v>
      </c>
      <c r="Y14" s="9">
        <v>93.878937240560603</v>
      </c>
      <c r="Z14" s="9">
        <v>93.878937240560603</v>
      </c>
      <c r="AA14" s="9">
        <v>93.878937240560603</v>
      </c>
      <c r="AB14" s="9">
        <v>93.878937240560603</v>
      </c>
      <c r="AC14" s="9">
        <v>93.878937240560603</v>
      </c>
      <c r="AD14" s="9">
        <v>93.878937240560603</v>
      </c>
      <c r="AE14" s="9">
        <v>93.878937240560603</v>
      </c>
      <c r="AF14" s="9">
        <v>93.878937240560603</v>
      </c>
      <c r="AG14" s="22">
        <v>93.878937240560603</v>
      </c>
      <c r="AH14" s="22">
        <v>93.878937240560603</v>
      </c>
      <c r="AI14" s="22">
        <v>93.878937240560603</v>
      </c>
      <c r="AJ14" s="22">
        <v>93.878937240560603</v>
      </c>
      <c r="AK14" s="22">
        <v>93.878937240560603</v>
      </c>
      <c r="AL14" s="22">
        <v>93.878937240560603</v>
      </c>
      <c r="AM14" s="22">
        <v>93.878937240560603</v>
      </c>
      <c r="AN14" s="22">
        <v>93.878937240560603</v>
      </c>
      <c r="AO14" s="22">
        <v>93.878937240560603</v>
      </c>
      <c r="AP14" s="22">
        <v>93.878937240560603</v>
      </c>
      <c r="AQ14" s="22">
        <v>93.878937240560603</v>
      </c>
      <c r="AR14" s="22">
        <v>93.878937240560603</v>
      </c>
    </row>
    <row r="15" spans="2:44" x14ac:dyDescent="0.25">
      <c r="B15" s="15">
        <v>1997</v>
      </c>
      <c r="C15" s="16">
        <v>1</v>
      </c>
      <c r="D15" s="17">
        <v>84.4204035649731</v>
      </c>
      <c r="E15" s="17">
        <v>84.4204035649731</v>
      </c>
      <c r="F15" s="17">
        <v>84.4204035649731</v>
      </c>
      <c r="G15" s="17">
        <v>84.4204035649731</v>
      </c>
      <c r="H15" s="17">
        <v>84.4204035649731</v>
      </c>
      <c r="I15" s="17">
        <v>84.4204035649731</v>
      </c>
      <c r="J15" s="17">
        <v>84.4204035649731</v>
      </c>
      <c r="K15" s="17">
        <v>84.4204035649731</v>
      </c>
      <c r="L15" s="17">
        <v>84.4204035649731</v>
      </c>
      <c r="M15" s="17">
        <v>84.4204035649731</v>
      </c>
      <c r="N15" s="17">
        <v>84.4204035649731</v>
      </c>
      <c r="O15" s="17">
        <v>84.4204035649731</v>
      </c>
      <c r="P15" s="17">
        <v>84.4204035649731</v>
      </c>
      <c r="Q15" s="17">
        <v>84.4204035649731</v>
      </c>
      <c r="R15" s="17">
        <v>84.4204035649731</v>
      </c>
      <c r="S15" s="17">
        <v>84.4204035649731</v>
      </c>
      <c r="T15" s="17">
        <v>84.4204035649731</v>
      </c>
      <c r="U15" s="17">
        <v>84.4204035649731</v>
      </c>
      <c r="V15" s="17">
        <v>84.4204035649731</v>
      </c>
      <c r="W15" s="17">
        <v>84.4204035649731</v>
      </c>
      <c r="X15" s="17">
        <v>84.4204035649731</v>
      </c>
      <c r="Y15" s="17">
        <v>84.4204035649731</v>
      </c>
      <c r="Z15" s="17">
        <v>84.4204035649731</v>
      </c>
      <c r="AA15" s="17">
        <v>84.4204035649731</v>
      </c>
      <c r="AB15" s="17">
        <v>84.4204035649731</v>
      </c>
      <c r="AC15" s="17">
        <v>84.4204035649731</v>
      </c>
      <c r="AD15" s="17">
        <v>84.4204035649731</v>
      </c>
      <c r="AE15" s="17">
        <v>84.4204035649731</v>
      </c>
      <c r="AF15" s="17">
        <v>84.4204035649731</v>
      </c>
      <c r="AG15" s="23">
        <v>84.4204035649731</v>
      </c>
      <c r="AH15" s="23">
        <v>84.4204035649731</v>
      </c>
      <c r="AI15" s="23">
        <v>84.4204035649731</v>
      </c>
      <c r="AJ15" s="23">
        <v>84.4204035649731</v>
      </c>
      <c r="AK15" s="23">
        <v>84.4204035649731</v>
      </c>
      <c r="AL15" s="23">
        <v>84.4204035649731</v>
      </c>
      <c r="AM15" s="23">
        <v>84.4204035649731</v>
      </c>
      <c r="AN15" s="23">
        <v>84.4204035649731</v>
      </c>
      <c r="AO15" s="23">
        <v>84.4204035649731</v>
      </c>
      <c r="AP15" s="23">
        <v>84.4204035649731</v>
      </c>
      <c r="AQ15" s="23">
        <v>84.4204035649731</v>
      </c>
      <c r="AR15" s="23">
        <v>84.4204035649731</v>
      </c>
    </row>
    <row r="16" spans="2:44" x14ac:dyDescent="0.25">
      <c r="B16" s="7">
        <v>1997</v>
      </c>
      <c r="C16" s="13">
        <v>2</v>
      </c>
      <c r="D16" s="9">
        <v>85.698104808257298</v>
      </c>
      <c r="E16" s="9">
        <v>85.698104808257298</v>
      </c>
      <c r="F16" s="9">
        <v>85.698104808257298</v>
      </c>
      <c r="G16" s="9">
        <v>85.698104808257298</v>
      </c>
      <c r="H16" s="9">
        <v>85.698104808257298</v>
      </c>
      <c r="I16" s="9">
        <v>85.698104808257298</v>
      </c>
      <c r="J16" s="9">
        <v>85.698104808257298</v>
      </c>
      <c r="K16" s="9">
        <v>85.698104808257298</v>
      </c>
      <c r="L16" s="9">
        <v>85.698104808257298</v>
      </c>
      <c r="M16" s="9">
        <v>85.698104808257298</v>
      </c>
      <c r="N16" s="9">
        <v>85.698104808257298</v>
      </c>
      <c r="O16" s="9">
        <v>85.698104808257298</v>
      </c>
      <c r="P16" s="9">
        <v>85.698104808257298</v>
      </c>
      <c r="Q16" s="9">
        <v>85.698104808257298</v>
      </c>
      <c r="R16" s="9">
        <v>85.698104808257298</v>
      </c>
      <c r="S16" s="9">
        <v>85.698104808257298</v>
      </c>
      <c r="T16" s="9">
        <v>85.698104808257298</v>
      </c>
      <c r="U16" s="9">
        <v>85.698104808257298</v>
      </c>
      <c r="V16" s="9">
        <v>85.698104808257298</v>
      </c>
      <c r="W16" s="9">
        <v>85.698104808257298</v>
      </c>
      <c r="X16" s="9">
        <v>85.698104808257298</v>
      </c>
      <c r="Y16" s="9">
        <v>85.698104808257298</v>
      </c>
      <c r="Z16" s="9">
        <v>85.698104808257298</v>
      </c>
      <c r="AA16" s="9">
        <v>85.698104808257298</v>
      </c>
      <c r="AB16" s="9">
        <v>85.698104808257298</v>
      </c>
      <c r="AC16" s="9">
        <v>85.698104808257298</v>
      </c>
      <c r="AD16" s="9">
        <v>85.698104808257298</v>
      </c>
      <c r="AE16" s="9">
        <v>85.698104808257298</v>
      </c>
      <c r="AF16" s="9">
        <v>85.698104808257298</v>
      </c>
      <c r="AG16" s="22">
        <v>85.698104808257298</v>
      </c>
      <c r="AH16" s="22">
        <v>85.698104808257298</v>
      </c>
      <c r="AI16" s="22">
        <v>85.698104808257298</v>
      </c>
      <c r="AJ16" s="22">
        <v>85.698104808257298</v>
      </c>
      <c r="AK16" s="22">
        <v>85.698104808257298</v>
      </c>
      <c r="AL16" s="22">
        <v>85.698104808257298</v>
      </c>
      <c r="AM16" s="22">
        <v>85.698104808257298</v>
      </c>
      <c r="AN16" s="22">
        <v>85.698104808257298</v>
      </c>
      <c r="AO16" s="22">
        <v>85.698104808257298</v>
      </c>
      <c r="AP16" s="22">
        <v>85.698104808257298</v>
      </c>
      <c r="AQ16" s="22">
        <v>85.698104808257298</v>
      </c>
      <c r="AR16" s="22">
        <v>85.698104808257298</v>
      </c>
    </row>
    <row r="17" spans="2:44" x14ac:dyDescent="0.25">
      <c r="B17" s="7">
        <v>1997</v>
      </c>
      <c r="C17" s="13">
        <v>3</v>
      </c>
      <c r="D17" s="9">
        <v>95.822064610356094</v>
      </c>
      <c r="E17" s="9">
        <v>95.822064610356094</v>
      </c>
      <c r="F17" s="9">
        <v>95.822064610356094</v>
      </c>
      <c r="G17" s="9">
        <v>95.822064610356094</v>
      </c>
      <c r="H17" s="9">
        <v>95.822064610356094</v>
      </c>
      <c r="I17" s="9">
        <v>95.822064610356094</v>
      </c>
      <c r="J17" s="9">
        <v>95.822064610356094</v>
      </c>
      <c r="K17" s="9">
        <v>95.822064610356094</v>
      </c>
      <c r="L17" s="9">
        <v>95.822064610356094</v>
      </c>
      <c r="M17" s="9">
        <v>95.822064610356094</v>
      </c>
      <c r="N17" s="9">
        <v>95.822064610356094</v>
      </c>
      <c r="O17" s="9">
        <v>95.822064610356094</v>
      </c>
      <c r="P17" s="9">
        <v>95.822064610356094</v>
      </c>
      <c r="Q17" s="9">
        <v>95.822064610356094</v>
      </c>
      <c r="R17" s="9">
        <v>95.822064610356094</v>
      </c>
      <c r="S17" s="9">
        <v>95.822064610356094</v>
      </c>
      <c r="T17" s="9">
        <v>95.822064610356094</v>
      </c>
      <c r="U17" s="9">
        <v>95.822064610356094</v>
      </c>
      <c r="V17" s="9">
        <v>95.822064610356094</v>
      </c>
      <c r="W17" s="9">
        <v>95.822064610356094</v>
      </c>
      <c r="X17" s="9">
        <v>95.822064610356094</v>
      </c>
      <c r="Y17" s="9">
        <v>95.822064610356094</v>
      </c>
      <c r="Z17" s="9">
        <v>95.822064610356094</v>
      </c>
      <c r="AA17" s="9">
        <v>95.822064610356094</v>
      </c>
      <c r="AB17" s="9">
        <v>95.822064610356094</v>
      </c>
      <c r="AC17" s="9">
        <v>95.822064610356094</v>
      </c>
      <c r="AD17" s="9">
        <v>95.822064610356094</v>
      </c>
      <c r="AE17" s="9">
        <v>95.822064610356094</v>
      </c>
      <c r="AF17" s="9">
        <v>95.822064610356094</v>
      </c>
      <c r="AG17" s="22">
        <v>95.822064610356094</v>
      </c>
      <c r="AH17" s="22">
        <v>95.822064610356094</v>
      </c>
      <c r="AI17" s="22">
        <v>95.822064610356094</v>
      </c>
      <c r="AJ17" s="22">
        <v>95.822064610356094</v>
      </c>
      <c r="AK17" s="22">
        <v>95.822064610356094</v>
      </c>
      <c r="AL17" s="22">
        <v>95.822064610356094</v>
      </c>
      <c r="AM17" s="22">
        <v>95.822064610356094</v>
      </c>
      <c r="AN17" s="22">
        <v>95.822064610356094</v>
      </c>
      <c r="AO17" s="22">
        <v>95.822064610356094</v>
      </c>
      <c r="AP17" s="22">
        <v>95.822064610356094</v>
      </c>
      <c r="AQ17" s="22">
        <v>95.822064610356094</v>
      </c>
      <c r="AR17" s="22">
        <v>95.822064610356094</v>
      </c>
    </row>
    <row r="18" spans="2:44" x14ac:dyDescent="0.25">
      <c r="B18" s="7">
        <v>1997</v>
      </c>
      <c r="C18" s="13">
        <v>4</v>
      </c>
      <c r="D18" s="9">
        <v>96.516059760799706</v>
      </c>
      <c r="E18" s="9">
        <v>96.516059760799706</v>
      </c>
      <c r="F18" s="9">
        <v>96.516059760799706</v>
      </c>
      <c r="G18" s="9">
        <v>96.516059760799706</v>
      </c>
      <c r="H18" s="9">
        <v>96.516059760799706</v>
      </c>
      <c r="I18" s="9">
        <v>96.516059760799706</v>
      </c>
      <c r="J18" s="9">
        <v>96.516059760799706</v>
      </c>
      <c r="K18" s="9">
        <v>96.516059760799706</v>
      </c>
      <c r="L18" s="9">
        <v>96.516059760799706</v>
      </c>
      <c r="M18" s="9">
        <v>96.516059760799706</v>
      </c>
      <c r="N18" s="9">
        <v>96.516059760799706</v>
      </c>
      <c r="O18" s="9">
        <v>96.516059760799706</v>
      </c>
      <c r="P18" s="9">
        <v>96.516059760799706</v>
      </c>
      <c r="Q18" s="9">
        <v>96.516059760799706</v>
      </c>
      <c r="R18" s="9">
        <v>96.516059760799706</v>
      </c>
      <c r="S18" s="9">
        <v>96.516059760799706</v>
      </c>
      <c r="T18" s="9">
        <v>96.516059760799706</v>
      </c>
      <c r="U18" s="9">
        <v>96.516059760799706</v>
      </c>
      <c r="V18" s="9">
        <v>96.516059760799706</v>
      </c>
      <c r="W18" s="9">
        <v>96.516059760799706</v>
      </c>
      <c r="X18" s="9">
        <v>96.516059760799706</v>
      </c>
      <c r="Y18" s="9">
        <v>96.516059760799706</v>
      </c>
      <c r="Z18" s="9">
        <v>96.516059760799706</v>
      </c>
      <c r="AA18" s="9">
        <v>96.516059760799706</v>
      </c>
      <c r="AB18" s="9">
        <v>96.516059760799706</v>
      </c>
      <c r="AC18" s="9">
        <v>96.516059760799706</v>
      </c>
      <c r="AD18" s="9">
        <v>96.516059760799706</v>
      </c>
      <c r="AE18" s="9">
        <v>96.516059760799706</v>
      </c>
      <c r="AF18" s="9">
        <v>96.516059760799706</v>
      </c>
      <c r="AG18" s="22">
        <v>96.516059760799706</v>
      </c>
      <c r="AH18" s="22">
        <v>96.516059760799706</v>
      </c>
      <c r="AI18" s="22">
        <v>96.516059760799706</v>
      </c>
      <c r="AJ18" s="22">
        <v>96.516059760799706</v>
      </c>
      <c r="AK18" s="22">
        <v>96.516059760799706</v>
      </c>
      <c r="AL18" s="22">
        <v>96.516059760799706</v>
      </c>
      <c r="AM18" s="22">
        <v>96.516059760799706</v>
      </c>
      <c r="AN18" s="22">
        <v>96.516059760799706</v>
      </c>
      <c r="AO18" s="22">
        <v>96.516059760799706</v>
      </c>
      <c r="AP18" s="22">
        <v>96.516059760799706</v>
      </c>
      <c r="AQ18" s="22">
        <v>96.516059760799706</v>
      </c>
      <c r="AR18" s="22">
        <v>96.516059760799706</v>
      </c>
    </row>
    <row r="19" spans="2:44" x14ac:dyDescent="0.25">
      <c r="B19" s="15">
        <v>1998</v>
      </c>
      <c r="C19" s="16">
        <v>1</v>
      </c>
      <c r="D19" s="17">
        <v>86.434367064498304</v>
      </c>
      <c r="E19" s="17">
        <v>86.434367064498304</v>
      </c>
      <c r="F19" s="17">
        <v>86.434367064498304</v>
      </c>
      <c r="G19" s="17">
        <v>86.434367064498304</v>
      </c>
      <c r="H19" s="17">
        <v>86.434367064498304</v>
      </c>
      <c r="I19" s="17">
        <v>86.434367064498304</v>
      </c>
      <c r="J19" s="17">
        <v>86.434367064498304</v>
      </c>
      <c r="K19" s="17">
        <v>86.434367064498304</v>
      </c>
      <c r="L19" s="17">
        <v>86.434367064498304</v>
      </c>
      <c r="M19" s="17">
        <v>86.434367064498304</v>
      </c>
      <c r="N19" s="17">
        <v>86.434367064498304</v>
      </c>
      <c r="O19" s="17">
        <v>86.434367064498304</v>
      </c>
      <c r="P19" s="17">
        <v>86.434367064498304</v>
      </c>
      <c r="Q19" s="17">
        <v>86.434367064498304</v>
      </c>
      <c r="R19" s="17">
        <v>86.434367064498304</v>
      </c>
      <c r="S19" s="17">
        <v>86.434367064498304</v>
      </c>
      <c r="T19" s="17">
        <v>86.434367064498304</v>
      </c>
      <c r="U19" s="17">
        <v>86.434367064498304</v>
      </c>
      <c r="V19" s="17">
        <v>86.434367064498304</v>
      </c>
      <c r="W19" s="17">
        <v>86.434367064498304</v>
      </c>
      <c r="X19" s="17">
        <v>86.434367064498304</v>
      </c>
      <c r="Y19" s="17">
        <v>86.434367064498304</v>
      </c>
      <c r="Z19" s="17">
        <v>86.434367064498304</v>
      </c>
      <c r="AA19" s="17">
        <v>86.434367064498304</v>
      </c>
      <c r="AB19" s="17">
        <v>86.434367064498304</v>
      </c>
      <c r="AC19" s="17">
        <v>86.434367064498304</v>
      </c>
      <c r="AD19" s="17">
        <v>86.434367064498304</v>
      </c>
      <c r="AE19" s="17">
        <v>86.434367064498304</v>
      </c>
      <c r="AF19" s="17">
        <v>86.434367064498304</v>
      </c>
      <c r="AG19" s="23">
        <v>86.434367064498304</v>
      </c>
      <c r="AH19" s="23">
        <v>86.434367064498304</v>
      </c>
      <c r="AI19" s="23">
        <v>86.434367064498304</v>
      </c>
      <c r="AJ19" s="23">
        <v>86.434367064498304</v>
      </c>
      <c r="AK19" s="23">
        <v>86.434367064498304</v>
      </c>
      <c r="AL19" s="23">
        <v>86.434367064498304</v>
      </c>
      <c r="AM19" s="23">
        <v>86.434367064498304</v>
      </c>
      <c r="AN19" s="23">
        <v>86.434367064498304</v>
      </c>
      <c r="AO19" s="23">
        <v>86.434367064498304</v>
      </c>
      <c r="AP19" s="23">
        <v>86.434367064498304</v>
      </c>
      <c r="AQ19" s="23">
        <v>86.434367064498304</v>
      </c>
      <c r="AR19" s="23">
        <v>86.434367064498304</v>
      </c>
    </row>
    <row r="20" spans="2:44" x14ac:dyDescent="0.25">
      <c r="B20" s="7">
        <v>1998</v>
      </c>
      <c r="C20" s="13">
        <v>2</v>
      </c>
      <c r="D20" s="9">
        <v>87.889700767308099</v>
      </c>
      <c r="E20" s="9">
        <v>87.889700767308099</v>
      </c>
      <c r="F20" s="9">
        <v>87.889700767308099</v>
      </c>
      <c r="G20" s="9">
        <v>87.889700767308099</v>
      </c>
      <c r="H20" s="9">
        <v>87.889700767308099</v>
      </c>
      <c r="I20" s="9">
        <v>87.889700767308099</v>
      </c>
      <c r="J20" s="9">
        <v>87.889700767308099</v>
      </c>
      <c r="K20" s="9">
        <v>87.889700767308099</v>
      </c>
      <c r="L20" s="9">
        <v>87.889700767308099</v>
      </c>
      <c r="M20" s="9">
        <v>87.889700767308099</v>
      </c>
      <c r="N20" s="9">
        <v>87.889700767308099</v>
      </c>
      <c r="O20" s="9">
        <v>87.889700767308099</v>
      </c>
      <c r="P20" s="9">
        <v>87.889700767308099</v>
      </c>
      <c r="Q20" s="9">
        <v>87.889700767308099</v>
      </c>
      <c r="R20" s="9">
        <v>87.889700767308099</v>
      </c>
      <c r="S20" s="9">
        <v>87.889700767308099</v>
      </c>
      <c r="T20" s="9">
        <v>87.889700767308099</v>
      </c>
      <c r="U20" s="9">
        <v>87.889700767308099</v>
      </c>
      <c r="V20" s="9">
        <v>87.889700767308099</v>
      </c>
      <c r="W20" s="9">
        <v>87.889700767308099</v>
      </c>
      <c r="X20" s="9">
        <v>87.889700767308099</v>
      </c>
      <c r="Y20" s="9">
        <v>87.889700767308099</v>
      </c>
      <c r="Z20" s="9">
        <v>87.889700767308099</v>
      </c>
      <c r="AA20" s="9">
        <v>87.889700767308099</v>
      </c>
      <c r="AB20" s="9">
        <v>87.889700767308099</v>
      </c>
      <c r="AC20" s="9">
        <v>87.889700767308099</v>
      </c>
      <c r="AD20" s="9">
        <v>87.889700767308099</v>
      </c>
      <c r="AE20" s="9">
        <v>87.889700767308099</v>
      </c>
      <c r="AF20" s="9">
        <v>87.889700767308099</v>
      </c>
      <c r="AG20" s="22">
        <v>87.889700767308099</v>
      </c>
      <c r="AH20" s="22">
        <v>87.889700767308099</v>
      </c>
      <c r="AI20" s="22">
        <v>87.889700767308099</v>
      </c>
      <c r="AJ20" s="22">
        <v>87.889700767308099</v>
      </c>
      <c r="AK20" s="22">
        <v>87.889700767308099</v>
      </c>
      <c r="AL20" s="22">
        <v>87.889700767308099</v>
      </c>
      <c r="AM20" s="22">
        <v>87.889700767308099</v>
      </c>
      <c r="AN20" s="22">
        <v>87.889700767308099</v>
      </c>
      <c r="AO20" s="22">
        <v>87.889700767308099</v>
      </c>
      <c r="AP20" s="22">
        <v>87.889700767308099</v>
      </c>
      <c r="AQ20" s="22">
        <v>87.889700767308099</v>
      </c>
      <c r="AR20" s="22">
        <v>87.889700767308099</v>
      </c>
    </row>
    <row r="21" spans="2:44" x14ac:dyDescent="0.25">
      <c r="B21" s="7">
        <v>1998</v>
      </c>
      <c r="C21" s="13">
        <v>3</v>
      </c>
      <c r="D21" s="9">
        <v>96.923441974080902</v>
      </c>
      <c r="E21" s="9">
        <v>96.923441974080902</v>
      </c>
      <c r="F21" s="9">
        <v>96.923441974080902</v>
      </c>
      <c r="G21" s="9">
        <v>96.923441974080902</v>
      </c>
      <c r="H21" s="9">
        <v>96.923441974080902</v>
      </c>
      <c r="I21" s="9">
        <v>96.923441974080902</v>
      </c>
      <c r="J21" s="9">
        <v>96.923441974080902</v>
      </c>
      <c r="K21" s="9">
        <v>96.923441974080902</v>
      </c>
      <c r="L21" s="9">
        <v>96.923441974080902</v>
      </c>
      <c r="M21" s="9">
        <v>96.923441974080902</v>
      </c>
      <c r="N21" s="9">
        <v>96.923441974080902</v>
      </c>
      <c r="O21" s="9">
        <v>96.923441974080902</v>
      </c>
      <c r="P21" s="9">
        <v>96.923441974080902</v>
      </c>
      <c r="Q21" s="9">
        <v>96.923441974080902</v>
      </c>
      <c r="R21" s="9">
        <v>96.923441974080902</v>
      </c>
      <c r="S21" s="9">
        <v>96.923441974080902</v>
      </c>
      <c r="T21" s="9">
        <v>96.923441974080902</v>
      </c>
      <c r="U21" s="9">
        <v>96.923441974080902</v>
      </c>
      <c r="V21" s="9">
        <v>96.923441974080902</v>
      </c>
      <c r="W21" s="9">
        <v>96.923441974080902</v>
      </c>
      <c r="X21" s="9">
        <v>96.923441974080902</v>
      </c>
      <c r="Y21" s="9">
        <v>96.923441974080902</v>
      </c>
      <c r="Z21" s="9">
        <v>96.923441974080902</v>
      </c>
      <c r="AA21" s="9">
        <v>96.923441974080902</v>
      </c>
      <c r="AB21" s="9">
        <v>96.923441974080902</v>
      </c>
      <c r="AC21" s="9">
        <v>96.923441974080902</v>
      </c>
      <c r="AD21" s="9">
        <v>96.923441974080902</v>
      </c>
      <c r="AE21" s="9">
        <v>96.923441974080902</v>
      </c>
      <c r="AF21" s="9">
        <v>96.923441974080902</v>
      </c>
      <c r="AG21" s="22">
        <v>96.923441974080902</v>
      </c>
      <c r="AH21" s="22">
        <v>96.923441974080902</v>
      </c>
      <c r="AI21" s="22">
        <v>96.923441974080902</v>
      </c>
      <c r="AJ21" s="22">
        <v>96.923441974080902</v>
      </c>
      <c r="AK21" s="22">
        <v>96.923441974080902</v>
      </c>
      <c r="AL21" s="22">
        <v>96.923441974080902</v>
      </c>
      <c r="AM21" s="22">
        <v>96.923441974080902</v>
      </c>
      <c r="AN21" s="22">
        <v>96.923441974080902</v>
      </c>
      <c r="AO21" s="22">
        <v>96.923441974080902</v>
      </c>
      <c r="AP21" s="22">
        <v>96.923441974080902</v>
      </c>
      <c r="AQ21" s="22">
        <v>96.923441974080902</v>
      </c>
      <c r="AR21" s="22">
        <v>96.923441974080902</v>
      </c>
    </row>
    <row r="22" spans="2:44" x14ac:dyDescent="0.25">
      <c r="B22" s="7">
        <v>1998</v>
      </c>
      <c r="C22" s="13">
        <v>4</v>
      </c>
      <c r="D22" s="9">
        <v>98.796277861371095</v>
      </c>
      <c r="E22" s="9">
        <v>98.796277861371095</v>
      </c>
      <c r="F22" s="9">
        <v>98.796277861371095</v>
      </c>
      <c r="G22" s="9">
        <v>98.796277861371095</v>
      </c>
      <c r="H22" s="9">
        <v>98.796277861371095</v>
      </c>
      <c r="I22" s="9">
        <v>98.796277861371095</v>
      </c>
      <c r="J22" s="9">
        <v>98.796277861371095</v>
      </c>
      <c r="K22" s="9">
        <v>98.796277861371095</v>
      </c>
      <c r="L22" s="9">
        <v>98.796277861371095</v>
      </c>
      <c r="M22" s="9">
        <v>98.796277861371095</v>
      </c>
      <c r="N22" s="9">
        <v>98.796277861371095</v>
      </c>
      <c r="O22" s="9">
        <v>98.796277861371095</v>
      </c>
      <c r="P22" s="9">
        <v>98.796277861371095</v>
      </c>
      <c r="Q22" s="9">
        <v>98.796277861371095</v>
      </c>
      <c r="R22" s="9">
        <v>98.796277861371095</v>
      </c>
      <c r="S22" s="9">
        <v>98.796277861371095</v>
      </c>
      <c r="T22" s="9">
        <v>98.796277861371095</v>
      </c>
      <c r="U22" s="9">
        <v>98.796277861371095</v>
      </c>
      <c r="V22" s="9">
        <v>98.796277861371095</v>
      </c>
      <c r="W22" s="9">
        <v>98.796277861371095</v>
      </c>
      <c r="X22" s="9">
        <v>98.796277861371095</v>
      </c>
      <c r="Y22" s="9">
        <v>98.796277861371095</v>
      </c>
      <c r="Z22" s="9">
        <v>98.796277861371095</v>
      </c>
      <c r="AA22" s="9">
        <v>98.796277861371095</v>
      </c>
      <c r="AB22" s="9">
        <v>98.796277861371095</v>
      </c>
      <c r="AC22" s="9">
        <v>98.796277861371095</v>
      </c>
      <c r="AD22" s="9">
        <v>98.796277861371095</v>
      </c>
      <c r="AE22" s="9">
        <v>98.796277861371095</v>
      </c>
      <c r="AF22" s="9">
        <v>98.796277861371095</v>
      </c>
      <c r="AG22" s="22">
        <v>98.796277861371095</v>
      </c>
      <c r="AH22" s="22">
        <v>98.796277861371095</v>
      </c>
      <c r="AI22" s="22">
        <v>98.796277861371095</v>
      </c>
      <c r="AJ22" s="22">
        <v>98.796277861371095</v>
      </c>
      <c r="AK22" s="22">
        <v>98.796277861371095</v>
      </c>
      <c r="AL22" s="22">
        <v>98.796277861371095</v>
      </c>
      <c r="AM22" s="22">
        <v>98.796277861371095</v>
      </c>
      <c r="AN22" s="22">
        <v>98.796277861371095</v>
      </c>
      <c r="AO22" s="22">
        <v>98.796277861371095</v>
      </c>
      <c r="AP22" s="22">
        <v>98.796277861371095</v>
      </c>
      <c r="AQ22" s="22">
        <v>98.796277861371095</v>
      </c>
      <c r="AR22" s="22">
        <v>98.796277861371095</v>
      </c>
    </row>
    <row r="23" spans="2:44" x14ac:dyDescent="0.25">
      <c r="B23" s="15">
        <v>1999</v>
      </c>
      <c r="C23" s="16">
        <v>1</v>
      </c>
      <c r="D23" s="17">
        <v>87.896364702387601</v>
      </c>
      <c r="E23" s="17">
        <v>87.896364702387601</v>
      </c>
      <c r="F23" s="17">
        <v>87.896364702387601</v>
      </c>
      <c r="G23" s="17">
        <v>87.896364702387601</v>
      </c>
      <c r="H23" s="17">
        <v>87.896364702387601</v>
      </c>
      <c r="I23" s="17">
        <v>87.896364702387601</v>
      </c>
      <c r="J23" s="17">
        <v>87.896364702387601</v>
      </c>
      <c r="K23" s="17">
        <v>87.896364702387601</v>
      </c>
      <c r="L23" s="17">
        <v>87.896364702387601</v>
      </c>
      <c r="M23" s="17">
        <v>87.896364702387601</v>
      </c>
      <c r="N23" s="17">
        <v>87.896364702387601</v>
      </c>
      <c r="O23" s="17">
        <v>87.896364702387601</v>
      </c>
      <c r="P23" s="17">
        <v>87.896364702387601</v>
      </c>
      <c r="Q23" s="17">
        <v>87.896364702387601</v>
      </c>
      <c r="R23" s="17">
        <v>87.896364702387601</v>
      </c>
      <c r="S23" s="17">
        <v>87.896364702387601</v>
      </c>
      <c r="T23" s="17">
        <v>87.896364702387601</v>
      </c>
      <c r="U23" s="17">
        <v>87.896364702387601</v>
      </c>
      <c r="V23" s="17">
        <v>87.896364702387601</v>
      </c>
      <c r="W23" s="17">
        <v>87.896364702387601</v>
      </c>
      <c r="X23" s="17">
        <v>87.896364702387601</v>
      </c>
      <c r="Y23" s="17">
        <v>87.896364702387601</v>
      </c>
      <c r="Z23" s="17">
        <v>87.896364702387601</v>
      </c>
      <c r="AA23" s="17">
        <v>87.896364702387601</v>
      </c>
      <c r="AB23" s="17">
        <v>87.896364702387601</v>
      </c>
      <c r="AC23" s="17">
        <v>87.896364702387601</v>
      </c>
      <c r="AD23" s="17">
        <v>87.896364702387601</v>
      </c>
      <c r="AE23" s="17">
        <v>87.896364702387601</v>
      </c>
      <c r="AF23" s="17">
        <v>87.896364702387601</v>
      </c>
      <c r="AG23" s="23">
        <v>87.896364702387601</v>
      </c>
      <c r="AH23" s="23">
        <v>87.896364702387601</v>
      </c>
      <c r="AI23" s="23">
        <v>87.896364702387601</v>
      </c>
      <c r="AJ23" s="23">
        <v>87.896364702387601</v>
      </c>
      <c r="AK23" s="23">
        <v>87.896364702387601</v>
      </c>
      <c r="AL23" s="23">
        <v>87.896364702387601</v>
      </c>
      <c r="AM23" s="23">
        <v>87.896364702387601</v>
      </c>
      <c r="AN23" s="23">
        <v>87.896364702387601</v>
      </c>
      <c r="AO23" s="23">
        <v>87.896364702387601</v>
      </c>
      <c r="AP23" s="23">
        <v>87.896364702387601</v>
      </c>
      <c r="AQ23" s="23">
        <v>87.896364702387601</v>
      </c>
      <c r="AR23" s="23">
        <v>87.896364702387601</v>
      </c>
    </row>
    <row r="24" spans="2:44" x14ac:dyDescent="0.25">
      <c r="B24" s="7">
        <v>1999</v>
      </c>
      <c r="C24" s="13">
        <v>2</v>
      </c>
      <c r="D24" s="9">
        <v>90.109884576415695</v>
      </c>
      <c r="E24" s="9">
        <v>90.109884576415695</v>
      </c>
      <c r="F24" s="9">
        <v>90.109884576415695</v>
      </c>
      <c r="G24" s="9">
        <v>90.109884576415695</v>
      </c>
      <c r="H24" s="9">
        <v>90.109884576415695</v>
      </c>
      <c r="I24" s="9">
        <v>90.109884576415695</v>
      </c>
      <c r="J24" s="9">
        <v>90.109884576415695</v>
      </c>
      <c r="K24" s="9">
        <v>90.109884576415695</v>
      </c>
      <c r="L24" s="9">
        <v>90.109884576415695</v>
      </c>
      <c r="M24" s="9">
        <v>90.109884576415695</v>
      </c>
      <c r="N24" s="9">
        <v>90.109884576415695</v>
      </c>
      <c r="O24" s="9">
        <v>90.109884576415695</v>
      </c>
      <c r="P24" s="9">
        <v>90.109884576415695</v>
      </c>
      <c r="Q24" s="9">
        <v>90.109884576415695</v>
      </c>
      <c r="R24" s="9">
        <v>90.109884576415695</v>
      </c>
      <c r="S24" s="9">
        <v>90.109884576415695</v>
      </c>
      <c r="T24" s="9">
        <v>90.109884576415695</v>
      </c>
      <c r="U24" s="9">
        <v>90.109884576415695</v>
      </c>
      <c r="V24" s="9">
        <v>90.109884576415695</v>
      </c>
      <c r="W24" s="9">
        <v>90.109884576415695</v>
      </c>
      <c r="X24" s="9">
        <v>90.109884576415695</v>
      </c>
      <c r="Y24" s="9">
        <v>90.109884576415695</v>
      </c>
      <c r="Z24" s="9">
        <v>90.109884576415695</v>
      </c>
      <c r="AA24" s="9">
        <v>90.109884576415695</v>
      </c>
      <c r="AB24" s="9">
        <v>90.109884576415695</v>
      </c>
      <c r="AC24" s="9">
        <v>90.109884576415695</v>
      </c>
      <c r="AD24" s="9">
        <v>90.109884576415695</v>
      </c>
      <c r="AE24" s="9">
        <v>90.109884576415695</v>
      </c>
      <c r="AF24" s="9">
        <v>90.109884576415695</v>
      </c>
      <c r="AG24" s="22">
        <v>90.109884576415695</v>
      </c>
      <c r="AH24" s="22">
        <v>90.109884576415695</v>
      </c>
      <c r="AI24" s="22">
        <v>90.109884576415695</v>
      </c>
      <c r="AJ24" s="22">
        <v>90.109884576415695</v>
      </c>
      <c r="AK24" s="22">
        <v>90.109884576415695</v>
      </c>
      <c r="AL24" s="22">
        <v>90.109884576415695</v>
      </c>
      <c r="AM24" s="22">
        <v>90.109884576415695</v>
      </c>
      <c r="AN24" s="22">
        <v>90.109884576415695</v>
      </c>
      <c r="AO24" s="22">
        <v>90.109884576415695</v>
      </c>
      <c r="AP24" s="22">
        <v>90.109884576415695</v>
      </c>
      <c r="AQ24" s="22">
        <v>90.109884576415695</v>
      </c>
      <c r="AR24" s="22">
        <v>90.109884576415695</v>
      </c>
    </row>
    <row r="25" spans="2:44" x14ac:dyDescent="0.25">
      <c r="B25" s="7">
        <v>1999</v>
      </c>
      <c r="C25" s="13">
        <v>3</v>
      </c>
      <c r="D25" s="9">
        <v>98.748544248261695</v>
      </c>
      <c r="E25" s="9">
        <v>98.748544248261695</v>
      </c>
      <c r="F25" s="9">
        <v>98.748544248261695</v>
      </c>
      <c r="G25" s="9">
        <v>98.748544248261695</v>
      </c>
      <c r="H25" s="9">
        <v>98.748544248261695</v>
      </c>
      <c r="I25" s="9">
        <v>98.748544248261695</v>
      </c>
      <c r="J25" s="9">
        <v>98.748544248261695</v>
      </c>
      <c r="K25" s="9">
        <v>98.748544248261695</v>
      </c>
      <c r="L25" s="9">
        <v>98.748544248261695</v>
      </c>
      <c r="M25" s="9">
        <v>98.748544248261695</v>
      </c>
      <c r="N25" s="9">
        <v>98.748544248261695</v>
      </c>
      <c r="O25" s="9">
        <v>98.748544248261695</v>
      </c>
      <c r="P25" s="9">
        <v>98.748544248261695</v>
      </c>
      <c r="Q25" s="9">
        <v>98.748544248261695</v>
      </c>
      <c r="R25" s="9">
        <v>98.748544248261695</v>
      </c>
      <c r="S25" s="9">
        <v>98.748544248261695</v>
      </c>
      <c r="T25" s="9">
        <v>98.748544248261695</v>
      </c>
      <c r="U25" s="9">
        <v>98.748544248261695</v>
      </c>
      <c r="V25" s="9">
        <v>98.748544248261695</v>
      </c>
      <c r="W25" s="9">
        <v>98.748544248261695</v>
      </c>
      <c r="X25" s="9">
        <v>98.748544248261695</v>
      </c>
      <c r="Y25" s="9">
        <v>98.748544248261695</v>
      </c>
      <c r="Z25" s="9">
        <v>98.748544248261695</v>
      </c>
      <c r="AA25" s="9">
        <v>98.748544248261695</v>
      </c>
      <c r="AB25" s="9">
        <v>98.748544248261695</v>
      </c>
      <c r="AC25" s="9">
        <v>98.748544248261695</v>
      </c>
      <c r="AD25" s="9">
        <v>98.748544248261695</v>
      </c>
      <c r="AE25" s="9">
        <v>98.748544248261695</v>
      </c>
      <c r="AF25" s="9">
        <v>98.748544248261695</v>
      </c>
      <c r="AG25" s="22">
        <v>98.748544248261695</v>
      </c>
      <c r="AH25" s="22">
        <v>98.748544248261695</v>
      </c>
      <c r="AI25" s="22">
        <v>98.748544248261695</v>
      </c>
      <c r="AJ25" s="22">
        <v>98.748544248261695</v>
      </c>
      <c r="AK25" s="22">
        <v>98.748544248261695</v>
      </c>
      <c r="AL25" s="22">
        <v>98.748544248261695</v>
      </c>
      <c r="AM25" s="22">
        <v>98.748544248261695</v>
      </c>
      <c r="AN25" s="22">
        <v>98.748544248261695</v>
      </c>
      <c r="AO25" s="22">
        <v>98.748544248261695</v>
      </c>
      <c r="AP25" s="22">
        <v>98.748544248261695</v>
      </c>
      <c r="AQ25" s="22">
        <v>98.748544248261695</v>
      </c>
      <c r="AR25" s="22">
        <v>98.748544248261695</v>
      </c>
    </row>
    <row r="26" spans="2:44" x14ac:dyDescent="0.25">
      <c r="B26" s="7">
        <v>1999</v>
      </c>
      <c r="C26" s="13">
        <v>4</v>
      </c>
      <c r="D26" s="9">
        <v>99.459263275052606</v>
      </c>
      <c r="E26" s="9">
        <v>99.459263275052606</v>
      </c>
      <c r="F26" s="9">
        <v>99.459263275052606</v>
      </c>
      <c r="G26" s="9">
        <v>99.459263275052606</v>
      </c>
      <c r="H26" s="9">
        <v>99.459263275052606</v>
      </c>
      <c r="I26" s="9">
        <v>99.459263275052606</v>
      </c>
      <c r="J26" s="9">
        <v>99.459263275052606</v>
      </c>
      <c r="K26" s="9">
        <v>99.459263275052606</v>
      </c>
      <c r="L26" s="9">
        <v>99.459263275052606</v>
      </c>
      <c r="M26" s="9">
        <v>99.459263275052606</v>
      </c>
      <c r="N26" s="9">
        <v>99.459263275052606</v>
      </c>
      <c r="O26" s="9">
        <v>99.459263275052606</v>
      </c>
      <c r="P26" s="9">
        <v>99.459263275052606</v>
      </c>
      <c r="Q26" s="9">
        <v>99.459263275052606</v>
      </c>
      <c r="R26" s="9">
        <v>99.459263275052606</v>
      </c>
      <c r="S26" s="9">
        <v>99.459263275052606</v>
      </c>
      <c r="T26" s="9">
        <v>99.459263275052606</v>
      </c>
      <c r="U26" s="9">
        <v>99.459263275052606</v>
      </c>
      <c r="V26" s="9">
        <v>99.459263275052606</v>
      </c>
      <c r="W26" s="9">
        <v>99.459263275052606</v>
      </c>
      <c r="X26" s="9">
        <v>99.459263275052606</v>
      </c>
      <c r="Y26" s="9">
        <v>99.459263275052606</v>
      </c>
      <c r="Z26" s="9">
        <v>99.459263275052606</v>
      </c>
      <c r="AA26" s="9">
        <v>99.459263275052606</v>
      </c>
      <c r="AB26" s="9">
        <v>99.459263275052606</v>
      </c>
      <c r="AC26" s="9">
        <v>99.459263275052606</v>
      </c>
      <c r="AD26" s="9">
        <v>99.459263275052606</v>
      </c>
      <c r="AE26" s="9">
        <v>99.459263275052606</v>
      </c>
      <c r="AF26" s="9">
        <v>99.459263275052606</v>
      </c>
      <c r="AG26" s="22">
        <v>99.459263275052606</v>
      </c>
      <c r="AH26" s="22">
        <v>99.459263275052606</v>
      </c>
      <c r="AI26" s="22">
        <v>99.459263275052606</v>
      </c>
      <c r="AJ26" s="22">
        <v>99.459263275052606</v>
      </c>
      <c r="AK26" s="22">
        <v>99.459263275052606</v>
      </c>
      <c r="AL26" s="22">
        <v>99.459263275052606</v>
      </c>
      <c r="AM26" s="22">
        <v>99.459263275052606</v>
      </c>
      <c r="AN26" s="22">
        <v>99.459263275052606</v>
      </c>
      <c r="AO26" s="22">
        <v>99.459263275052606</v>
      </c>
      <c r="AP26" s="22">
        <v>99.459263275052606</v>
      </c>
      <c r="AQ26" s="22">
        <v>99.459263275052606</v>
      </c>
      <c r="AR26" s="22">
        <v>99.459263275052606</v>
      </c>
    </row>
    <row r="27" spans="2:44" x14ac:dyDescent="0.25">
      <c r="B27" s="15">
        <v>2000</v>
      </c>
      <c r="C27" s="16">
        <v>1</v>
      </c>
      <c r="D27" s="17">
        <v>90.9794011262764</v>
      </c>
      <c r="E27" s="17">
        <v>90.9794011262764</v>
      </c>
      <c r="F27" s="17">
        <v>90.9794011262764</v>
      </c>
      <c r="G27" s="17">
        <v>90.9794011262764</v>
      </c>
      <c r="H27" s="17">
        <v>90.9794011262764</v>
      </c>
      <c r="I27" s="17">
        <v>90.9794011262764</v>
      </c>
      <c r="J27" s="17">
        <v>90.9794011262764</v>
      </c>
      <c r="K27" s="17">
        <v>90.9794011262764</v>
      </c>
      <c r="L27" s="17">
        <v>90.9794011262764</v>
      </c>
      <c r="M27" s="17">
        <v>90.9794011262764</v>
      </c>
      <c r="N27" s="17">
        <v>90.9794011262764</v>
      </c>
      <c r="O27" s="17">
        <v>90.9794011262764</v>
      </c>
      <c r="P27" s="17">
        <v>90.9794011262764</v>
      </c>
      <c r="Q27" s="17">
        <v>90.9794011262764</v>
      </c>
      <c r="R27" s="17">
        <v>90.9794011262764</v>
      </c>
      <c r="S27" s="17">
        <v>90.9794011262764</v>
      </c>
      <c r="T27" s="17">
        <v>90.9794011262764</v>
      </c>
      <c r="U27" s="17">
        <v>90.9794011262764</v>
      </c>
      <c r="V27" s="17">
        <v>90.9794011262764</v>
      </c>
      <c r="W27" s="17">
        <v>90.9794011262764</v>
      </c>
      <c r="X27" s="17">
        <v>90.9794011262764</v>
      </c>
      <c r="Y27" s="17">
        <v>90.9794011262764</v>
      </c>
      <c r="Z27" s="17">
        <v>90.9794011262764</v>
      </c>
      <c r="AA27" s="17">
        <v>90.9794011262764</v>
      </c>
      <c r="AB27" s="17">
        <v>90.9794011262764</v>
      </c>
      <c r="AC27" s="17">
        <v>90.9794011262764</v>
      </c>
      <c r="AD27" s="17">
        <v>90.9794011262764</v>
      </c>
      <c r="AE27" s="17">
        <v>90.9794011262764</v>
      </c>
      <c r="AF27" s="17">
        <v>90.9794011262764</v>
      </c>
      <c r="AG27" s="23">
        <v>90.9794011262764</v>
      </c>
      <c r="AH27" s="23">
        <v>90.9794011262764</v>
      </c>
      <c r="AI27" s="23">
        <v>90.9794011262764</v>
      </c>
      <c r="AJ27" s="23">
        <v>90.9794011262764</v>
      </c>
      <c r="AK27" s="23">
        <v>90.9794011262764</v>
      </c>
      <c r="AL27" s="23">
        <v>90.9794011262764</v>
      </c>
      <c r="AM27" s="23">
        <v>90.9794011262764</v>
      </c>
      <c r="AN27" s="23">
        <v>90.9794011262764</v>
      </c>
      <c r="AO27" s="23">
        <v>90.9794011262764</v>
      </c>
      <c r="AP27" s="23">
        <v>90.9794011262764</v>
      </c>
      <c r="AQ27" s="23">
        <v>90.9794011262764</v>
      </c>
      <c r="AR27" s="23">
        <v>90.9794011262764</v>
      </c>
    </row>
    <row r="28" spans="2:44" x14ac:dyDescent="0.25">
      <c r="B28" s="7">
        <v>2000</v>
      </c>
      <c r="C28" s="13">
        <v>2</v>
      </c>
      <c r="D28" s="9">
        <v>92.517482240626094</v>
      </c>
      <c r="E28" s="9">
        <v>92.517482240626094</v>
      </c>
      <c r="F28" s="9">
        <v>92.517482240626094</v>
      </c>
      <c r="G28" s="9">
        <v>92.517482240626094</v>
      </c>
      <c r="H28" s="9">
        <v>92.517482240626094</v>
      </c>
      <c r="I28" s="9">
        <v>92.517482240626094</v>
      </c>
      <c r="J28" s="9">
        <v>92.517482240626094</v>
      </c>
      <c r="K28" s="9">
        <v>92.517482240626094</v>
      </c>
      <c r="L28" s="9">
        <v>92.517482240626094</v>
      </c>
      <c r="M28" s="9">
        <v>92.517482240626094</v>
      </c>
      <c r="N28" s="9">
        <v>92.517482240626094</v>
      </c>
      <c r="O28" s="9">
        <v>92.517482240626094</v>
      </c>
      <c r="P28" s="9">
        <v>92.517482240626094</v>
      </c>
      <c r="Q28" s="9">
        <v>92.517482240626094</v>
      </c>
      <c r="R28" s="9">
        <v>92.517482240626094</v>
      </c>
      <c r="S28" s="9">
        <v>92.517482240626094</v>
      </c>
      <c r="T28" s="9">
        <v>92.517482240626094</v>
      </c>
      <c r="U28" s="9">
        <v>92.517482240626094</v>
      </c>
      <c r="V28" s="9">
        <v>92.517482240626094</v>
      </c>
      <c r="W28" s="9">
        <v>92.517482240626094</v>
      </c>
      <c r="X28" s="9">
        <v>92.517482240626094</v>
      </c>
      <c r="Y28" s="9">
        <v>92.517482240626094</v>
      </c>
      <c r="Z28" s="9">
        <v>92.517482240626094</v>
      </c>
      <c r="AA28" s="9">
        <v>92.517482240626094</v>
      </c>
      <c r="AB28" s="9">
        <v>92.517482240626094</v>
      </c>
      <c r="AC28" s="9">
        <v>92.517482240626094</v>
      </c>
      <c r="AD28" s="9">
        <v>92.517482240626094</v>
      </c>
      <c r="AE28" s="9">
        <v>92.517482240626094</v>
      </c>
      <c r="AF28" s="9">
        <v>92.517482240626094</v>
      </c>
      <c r="AG28" s="22">
        <v>92.517482240626094</v>
      </c>
      <c r="AH28" s="22">
        <v>92.517482240626094</v>
      </c>
      <c r="AI28" s="22">
        <v>92.517482240626094</v>
      </c>
      <c r="AJ28" s="22">
        <v>92.517482240626094</v>
      </c>
      <c r="AK28" s="22">
        <v>92.517482240626094</v>
      </c>
      <c r="AL28" s="22">
        <v>92.517482240626094</v>
      </c>
      <c r="AM28" s="22">
        <v>92.517482240626094</v>
      </c>
      <c r="AN28" s="22">
        <v>92.517482240626094</v>
      </c>
      <c r="AO28" s="22">
        <v>92.517482240626094</v>
      </c>
      <c r="AP28" s="22">
        <v>92.517482240626094</v>
      </c>
      <c r="AQ28" s="22">
        <v>92.517482240626094</v>
      </c>
      <c r="AR28" s="22">
        <v>92.517482240626094</v>
      </c>
    </row>
    <row r="29" spans="2:44" x14ac:dyDescent="0.25">
      <c r="B29" s="7">
        <v>2000</v>
      </c>
      <c r="C29" s="13">
        <v>3</v>
      </c>
      <c r="D29" s="9">
        <v>101.011494267009</v>
      </c>
      <c r="E29" s="9">
        <v>101.011494267009</v>
      </c>
      <c r="F29" s="9">
        <v>101.011494267009</v>
      </c>
      <c r="G29" s="9">
        <v>101.011494267009</v>
      </c>
      <c r="H29" s="9">
        <v>101.011494267009</v>
      </c>
      <c r="I29" s="9">
        <v>101.011494267009</v>
      </c>
      <c r="J29" s="9">
        <v>101.011494267009</v>
      </c>
      <c r="K29" s="9">
        <v>101.011494267009</v>
      </c>
      <c r="L29" s="9">
        <v>101.011494267009</v>
      </c>
      <c r="M29" s="9">
        <v>101.011494267009</v>
      </c>
      <c r="N29" s="9">
        <v>101.011494267009</v>
      </c>
      <c r="O29" s="9">
        <v>101.011494267009</v>
      </c>
      <c r="P29" s="9">
        <v>101.011494267009</v>
      </c>
      <c r="Q29" s="9">
        <v>101.011494267009</v>
      </c>
      <c r="R29" s="9">
        <v>101.011494267009</v>
      </c>
      <c r="S29" s="9">
        <v>101.011494267009</v>
      </c>
      <c r="T29" s="9">
        <v>101.011494267009</v>
      </c>
      <c r="U29" s="9">
        <v>101.011494267009</v>
      </c>
      <c r="V29" s="9">
        <v>101.011494267009</v>
      </c>
      <c r="W29" s="9">
        <v>101.011494267009</v>
      </c>
      <c r="X29" s="9">
        <v>101.011494267009</v>
      </c>
      <c r="Y29" s="9">
        <v>101.011494267009</v>
      </c>
      <c r="Z29" s="9">
        <v>101.011494267009</v>
      </c>
      <c r="AA29" s="9">
        <v>101.011494267009</v>
      </c>
      <c r="AB29" s="9">
        <v>101.011494267009</v>
      </c>
      <c r="AC29" s="9">
        <v>101.011494267009</v>
      </c>
      <c r="AD29" s="9">
        <v>101.011494267009</v>
      </c>
      <c r="AE29" s="9">
        <v>101.011494267009</v>
      </c>
      <c r="AF29" s="9">
        <v>101.011494267009</v>
      </c>
      <c r="AG29" s="22">
        <v>101.011494267009</v>
      </c>
      <c r="AH29" s="22">
        <v>101.011494267009</v>
      </c>
      <c r="AI29" s="22">
        <v>101.011494267009</v>
      </c>
      <c r="AJ29" s="22">
        <v>101.011494267009</v>
      </c>
      <c r="AK29" s="22">
        <v>101.011494267009</v>
      </c>
      <c r="AL29" s="22">
        <v>101.011494267009</v>
      </c>
      <c r="AM29" s="22">
        <v>101.011494267009</v>
      </c>
      <c r="AN29" s="22">
        <v>101.011494267009</v>
      </c>
      <c r="AO29" s="22">
        <v>101.011494267009</v>
      </c>
      <c r="AP29" s="22">
        <v>101.011494267009</v>
      </c>
      <c r="AQ29" s="22">
        <v>101.011494267009</v>
      </c>
      <c r="AR29" s="22">
        <v>101.011494267009</v>
      </c>
    </row>
    <row r="30" spans="2:44" x14ac:dyDescent="0.25">
      <c r="B30" s="7">
        <v>2000</v>
      </c>
      <c r="C30" s="13">
        <v>4</v>
      </c>
      <c r="D30" s="9">
        <v>100.671901200493</v>
      </c>
      <c r="E30" s="9">
        <v>100.671901200493</v>
      </c>
      <c r="F30" s="9">
        <v>100.671901200493</v>
      </c>
      <c r="G30" s="9">
        <v>100.671901200493</v>
      </c>
      <c r="H30" s="9">
        <v>100.671901200493</v>
      </c>
      <c r="I30" s="9">
        <v>100.671901200493</v>
      </c>
      <c r="J30" s="9">
        <v>100.671901200493</v>
      </c>
      <c r="K30" s="9">
        <v>100.671901200493</v>
      </c>
      <c r="L30" s="9">
        <v>100.671901200493</v>
      </c>
      <c r="M30" s="9">
        <v>100.671901200493</v>
      </c>
      <c r="N30" s="9">
        <v>100.671901200493</v>
      </c>
      <c r="O30" s="9">
        <v>100.671901200493</v>
      </c>
      <c r="P30" s="9">
        <v>100.671901200493</v>
      </c>
      <c r="Q30" s="9">
        <v>100.671901200493</v>
      </c>
      <c r="R30" s="9">
        <v>100.671901200493</v>
      </c>
      <c r="S30" s="9">
        <v>100.671901200493</v>
      </c>
      <c r="T30" s="9">
        <v>100.671901200493</v>
      </c>
      <c r="U30" s="9">
        <v>100.671901200493</v>
      </c>
      <c r="V30" s="9">
        <v>100.671901200493</v>
      </c>
      <c r="W30" s="9">
        <v>100.671901200493</v>
      </c>
      <c r="X30" s="9">
        <v>100.671901200493</v>
      </c>
      <c r="Y30" s="9">
        <v>100.671901200493</v>
      </c>
      <c r="Z30" s="9">
        <v>100.671901200493</v>
      </c>
      <c r="AA30" s="9">
        <v>100.671901200493</v>
      </c>
      <c r="AB30" s="9">
        <v>100.671901200493</v>
      </c>
      <c r="AC30" s="9">
        <v>100.671901200493</v>
      </c>
      <c r="AD30" s="9">
        <v>100.671901200493</v>
      </c>
      <c r="AE30" s="9">
        <v>100.671901200493</v>
      </c>
      <c r="AF30" s="9">
        <v>100.671901200493</v>
      </c>
      <c r="AG30" s="22">
        <v>100.671901200493</v>
      </c>
      <c r="AH30" s="22">
        <v>100.671901200493</v>
      </c>
      <c r="AI30" s="22">
        <v>100.671901200493</v>
      </c>
      <c r="AJ30" s="22">
        <v>100.671901200493</v>
      </c>
      <c r="AK30" s="22">
        <v>100.671901200493</v>
      </c>
      <c r="AL30" s="22">
        <v>100.671901200493</v>
      </c>
      <c r="AM30" s="22">
        <v>100.671901200493</v>
      </c>
      <c r="AN30" s="22">
        <v>100.671901200493</v>
      </c>
      <c r="AO30" s="22">
        <v>100.671901200493</v>
      </c>
      <c r="AP30" s="22">
        <v>100.671901200493</v>
      </c>
      <c r="AQ30" s="22">
        <v>100.671901200493</v>
      </c>
      <c r="AR30" s="22">
        <v>100.671901200493</v>
      </c>
    </row>
    <row r="31" spans="2:44" x14ac:dyDescent="0.25">
      <c r="B31" s="15">
        <v>2001</v>
      </c>
      <c r="C31" s="16">
        <v>1</v>
      </c>
      <c r="D31" s="17">
        <v>90.834755577446103</v>
      </c>
      <c r="E31" s="17">
        <v>90.834755577446103</v>
      </c>
      <c r="F31" s="17">
        <v>90.834755577446103</v>
      </c>
      <c r="G31" s="17">
        <v>90.834755577446103</v>
      </c>
      <c r="H31" s="17">
        <v>90.834755577446103</v>
      </c>
      <c r="I31" s="17">
        <v>90.834755577446103</v>
      </c>
      <c r="J31" s="17">
        <v>90.834755577446103</v>
      </c>
      <c r="K31" s="17">
        <v>90.834755577446103</v>
      </c>
      <c r="L31" s="17">
        <v>90.834755577446103</v>
      </c>
      <c r="M31" s="17">
        <v>90.834755577446103</v>
      </c>
      <c r="N31" s="17">
        <v>90.834755577446103</v>
      </c>
      <c r="O31" s="17">
        <v>90.834755577446103</v>
      </c>
      <c r="P31" s="17">
        <v>90.834755577446103</v>
      </c>
      <c r="Q31" s="17">
        <v>90.834755577446103</v>
      </c>
      <c r="R31" s="17">
        <v>90.834755577446103</v>
      </c>
      <c r="S31" s="17">
        <v>90.834755577446103</v>
      </c>
      <c r="T31" s="17">
        <v>90.834755577446103</v>
      </c>
      <c r="U31" s="17">
        <v>90.834755577446103</v>
      </c>
      <c r="V31" s="17">
        <v>90.834755577446103</v>
      </c>
      <c r="W31" s="17">
        <v>90.834755577446103</v>
      </c>
      <c r="X31" s="17">
        <v>90.834755577446103</v>
      </c>
      <c r="Y31" s="17">
        <v>90.834755577446103</v>
      </c>
      <c r="Z31" s="17">
        <v>90.834755577446103</v>
      </c>
      <c r="AA31" s="17">
        <v>90.834755577446103</v>
      </c>
      <c r="AB31" s="17">
        <v>90.834755577446103</v>
      </c>
      <c r="AC31" s="17">
        <v>90.834755577446103</v>
      </c>
      <c r="AD31" s="17">
        <v>90.834755577446103</v>
      </c>
      <c r="AE31" s="17">
        <v>90.834755577446103</v>
      </c>
      <c r="AF31" s="17">
        <v>90.834755577446103</v>
      </c>
      <c r="AG31" s="23">
        <v>90.834755577446103</v>
      </c>
      <c r="AH31" s="23">
        <v>90.834755577446103</v>
      </c>
      <c r="AI31" s="23">
        <v>90.834755577446103</v>
      </c>
      <c r="AJ31" s="23">
        <v>90.834755577446103</v>
      </c>
      <c r="AK31" s="23">
        <v>90.834755577446103</v>
      </c>
      <c r="AL31" s="23">
        <v>90.834755577446103</v>
      </c>
      <c r="AM31" s="23">
        <v>90.834755577446103</v>
      </c>
      <c r="AN31" s="23">
        <v>90.834755577446103</v>
      </c>
      <c r="AO31" s="23">
        <v>90.834755577446103</v>
      </c>
      <c r="AP31" s="23">
        <v>90.834755577446103</v>
      </c>
      <c r="AQ31" s="23">
        <v>90.834755577446103</v>
      </c>
      <c r="AR31" s="23">
        <v>90.834755577446103</v>
      </c>
    </row>
    <row r="32" spans="2:44" x14ac:dyDescent="0.25">
      <c r="B32" s="7">
        <v>2001</v>
      </c>
      <c r="C32" s="13">
        <v>2</v>
      </c>
      <c r="D32" s="9">
        <v>92.375184995674601</v>
      </c>
      <c r="E32" s="9">
        <v>92.375184995674601</v>
      </c>
      <c r="F32" s="9">
        <v>92.375184995674601</v>
      </c>
      <c r="G32" s="9">
        <v>92.375184995674601</v>
      </c>
      <c r="H32" s="9">
        <v>92.375184995674601</v>
      </c>
      <c r="I32" s="9">
        <v>92.375184995674601</v>
      </c>
      <c r="J32" s="9">
        <v>92.375184995674601</v>
      </c>
      <c r="K32" s="9">
        <v>92.375184995674601</v>
      </c>
      <c r="L32" s="9">
        <v>92.375184995674601</v>
      </c>
      <c r="M32" s="9">
        <v>92.375184995674601</v>
      </c>
      <c r="N32" s="9">
        <v>92.375184995674601</v>
      </c>
      <c r="O32" s="9">
        <v>92.375184995674601</v>
      </c>
      <c r="P32" s="9">
        <v>92.375184995674601</v>
      </c>
      <c r="Q32" s="9">
        <v>92.375184995674601</v>
      </c>
      <c r="R32" s="9">
        <v>92.375184995674601</v>
      </c>
      <c r="S32" s="9">
        <v>92.375184995674601</v>
      </c>
      <c r="T32" s="9">
        <v>92.375184995674601</v>
      </c>
      <c r="U32" s="9">
        <v>92.375184995674601</v>
      </c>
      <c r="V32" s="9">
        <v>92.375184995674601</v>
      </c>
      <c r="W32" s="9">
        <v>92.375184995674601</v>
      </c>
      <c r="X32" s="9">
        <v>92.375184995674601</v>
      </c>
      <c r="Y32" s="9">
        <v>92.375184995674601</v>
      </c>
      <c r="Z32" s="9">
        <v>92.375184995674601</v>
      </c>
      <c r="AA32" s="9">
        <v>92.375184995674601</v>
      </c>
      <c r="AB32" s="9">
        <v>92.375184995674601</v>
      </c>
      <c r="AC32" s="9">
        <v>92.375184995674601</v>
      </c>
      <c r="AD32" s="9">
        <v>92.375184995674601</v>
      </c>
      <c r="AE32" s="9">
        <v>92.375184995674601</v>
      </c>
      <c r="AF32" s="9">
        <v>92.375184995674601</v>
      </c>
      <c r="AG32" s="22">
        <v>92.375184995674601</v>
      </c>
      <c r="AH32" s="22">
        <v>92.375184995674601</v>
      </c>
      <c r="AI32" s="22">
        <v>92.375184995674601</v>
      </c>
      <c r="AJ32" s="22">
        <v>92.375184995674601</v>
      </c>
      <c r="AK32" s="22">
        <v>92.375184995674601</v>
      </c>
      <c r="AL32" s="22">
        <v>92.375184995674601</v>
      </c>
      <c r="AM32" s="22">
        <v>92.375184995674601</v>
      </c>
      <c r="AN32" s="22">
        <v>92.375184995674601</v>
      </c>
      <c r="AO32" s="22">
        <v>92.375184995674601</v>
      </c>
      <c r="AP32" s="22">
        <v>92.375184995674601</v>
      </c>
      <c r="AQ32" s="22">
        <v>92.375184995674601</v>
      </c>
      <c r="AR32" s="22">
        <v>92.375184995674601</v>
      </c>
    </row>
    <row r="33" spans="2:44" x14ac:dyDescent="0.25">
      <c r="B33" s="7">
        <v>2001</v>
      </c>
      <c r="C33" s="13">
        <v>3</v>
      </c>
      <c r="D33" s="9">
        <v>101.850001128784</v>
      </c>
      <c r="E33" s="9">
        <v>101.850001128784</v>
      </c>
      <c r="F33" s="9">
        <v>101.850001128784</v>
      </c>
      <c r="G33" s="9">
        <v>101.850001128784</v>
      </c>
      <c r="H33" s="9">
        <v>101.850001128784</v>
      </c>
      <c r="I33" s="9">
        <v>101.850001128784</v>
      </c>
      <c r="J33" s="9">
        <v>101.850001128784</v>
      </c>
      <c r="K33" s="9">
        <v>101.850001128784</v>
      </c>
      <c r="L33" s="9">
        <v>101.850001128784</v>
      </c>
      <c r="M33" s="9">
        <v>101.850001128784</v>
      </c>
      <c r="N33" s="9">
        <v>101.850001128784</v>
      </c>
      <c r="O33" s="9">
        <v>101.850001128784</v>
      </c>
      <c r="P33" s="9">
        <v>101.850001128784</v>
      </c>
      <c r="Q33" s="9">
        <v>101.850001128784</v>
      </c>
      <c r="R33" s="9">
        <v>101.850001128784</v>
      </c>
      <c r="S33" s="9">
        <v>101.850001128784</v>
      </c>
      <c r="T33" s="9">
        <v>101.850001128784</v>
      </c>
      <c r="U33" s="9">
        <v>101.850001128784</v>
      </c>
      <c r="V33" s="9">
        <v>101.850001128784</v>
      </c>
      <c r="W33" s="9">
        <v>101.850001128784</v>
      </c>
      <c r="X33" s="9">
        <v>101.850001128784</v>
      </c>
      <c r="Y33" s="9">
        <v>101.850001128784</v>
      </c>
      <c r="Z33" s="9">
        <v>101.850001128784</v>
      </c>
      <c r="AA33" s="9">
        <v>101.850001128784</v>
      </c>
      <c r="AB33" s="9">
        <v>101.850001128784</v>
      </c>
      <c r="AC33" s="9">
        <v>101.850001128784</v>
      </c>
      <c r="AD33" s="9">
        <v>101.850001128784</v>
      </c>
      <c r="AE33" s="9">
        <v>101.850001128784</v>
      </c>
      <c r="AF33" s="9">
        <v>101.850001128784</v>
      </c>
      <c r="AG33" s="22">
        <v>101.850001128784</v>
      </c>
      <c r="AH33" s="22">
        <v>101.850001128784</v>
      </c>
      <c r="AI33" s="22">
        <v>101.850001128784</v>
      </c>
      <c r="AJ33" s="22">
        <v>101.850001128784</v>
      </c>
      <c r="AK33" s="22">
        <v>101.850001128784</v>
      </c>
      <c r="AL33" s="22">
        <v>101.850001128784</v>
      </c>
      <c r="AM33" s="22">
        <v>101.850001128784</v>
      </c>
      <c r="AN33" s="22">
        <v>101.850001128784</v>
      </c>
      <c r="AO33" s="22">
        <v>101.850001128784</v>
      </c>
      <c r="AP33" s="22">
        <v>101.850001128784</v>
      </c>
      <c r="AQ33" s="22">
        <v>101.850001128784</v>
      </c>
      <c r="AR33" s="22">
        <v>101.850001128784</v>
      </c>
    </row>
    <row r="34" spans="2:44" x14ac:dyDescent="0.25">
      <c r="B34" s="7">
        <v>2001</v>
      </c>
      <c r="C34" s="13">
        <v>4</v>
      </c>
      <c r="D34" s="9">
        <v>101.972670427571</v>
      </c>
      <c r="E34" s="9">
        <v>101.972670427571</v>
      </c>
      <c r="F34" s="9">
        <v>101.972670427571</v>
      </c>
      <c r="G34" s="9">
        <v>101.972670427571</v>
      </c>
      <c r="H34" s="9">
        <v>101.972670427571</v>
      </c>
      <c r="I34" s="9">
        <v>101.972670427571</v>
      </c>
      <c r="J34" s="9">
        <v>101.972670427571</v>
      </c>
      <c r="K34" s="9">
        <v>101.972670427571</v>
      </c>
      <c r="L34" s="9">
        <v>101.972670427571</v>
      </c>
      <c r="M34" s="9">
        <v>101.972670427571</v>
      </c>
      <c r="N34" s="9">
        <v>101.972670427571</v>
      </c>
      <c r="O34" s="9">
        <v>101.972670427571</v>
      </c>
      <c r="P34" s="9">
        <v>101.972670427571</v>
      </c>
      <c r="Q34" s="9">
        <v>101.972670427571</v>
      </c>
      <c r="R34" s="9">
        <v>101.972670427571</v>
      </c>
      <c r="S34" s="9">
        <v>101.972670427571</v>
      </c>
      <c r="T34" s="9">
        <v>101.972670427571</v>
      </c>
      <c r="U34" s="9">
        <v>101.972670427571</v>
      </c>
      <c r="V34" s="9">
        <v>101.972670427571</v>
      </c>
      <c r="W34" s="9">
        <v>101.972670427571</v>
      </c>
      <c r="X34" s="9">
        <v>101.972670427571</v>
      </c>
      <c r="Y34" s="9">
        <v>101.972670427571</v>
      </c>
      <c r="Z34" s="9">
        <v>101.972670427571</v>
      </c>
      <c r="AA34" s="9">
        <v>101.972670427571</v>
      </c>
      <c r="AB34" s="9">
        <v>101.972670427571</v>
      </c>
      <c r="AC34" s="9">
        <v>101.972670427571</v>
      </c>
      <c r="AD34" s="9">
        <v>101.972670427571</v>
      </c>
      <c r="AE34" s="9">
        <v>101.972670427571</v>
      </c>
      <c r="AF34" s="9">
        <v>101.972670427571</v>
      </c>
      <c r="AG34" s="22">
        <v>101.972670427571</v>
      </c>
      <c r="AH34" s="22">
        <v>101.972670427571</v>
      </c>
      <c r="AI34" s="22">
        <v>101.972670427571</v>
      </c>
      <c r="AJ34" s="22">
        <v>101.972670427571</v>
      </c>
      <c r="AK34" s="22">
        <v>101.972670427571</v>
      </c>
      <c r="AL34" s="22">
        <v>101.972670427571</v>
      </c>
      <c r="AM34" s="22">
        <v>101.972670427571</v>
      </c>
      <c r="AN34" s="22">
        <v>101.972670427571</v>
      </c>
      <c r="AO34" s="22">
        <v>101.972670427571</v>
      </c>
      <c r="AP34" s="22">
        <v>101.972670427571</v>
      </c>
      <c r="AQ34" s="22">
        <v>101.972670427571</v>
      </c>
      <c r="AR34" s="22">
        <v>101.972670427571</v>
      </c>
    </row>
    <row r="35" spans="2:44" x14ac:dyDescent="0.25">
      <c r="B35" s="15">
        <v>2002</v>
      </c>
      <c r="C35" s="16">
        <v>1</v>
      </c>
      <c r="D35" s="17">
        <v>91.432975618241002</v>
      </c>
      <c r="E35" s="17">
        <v>91.432975618241002</v>
      </c>
      <c r="F35" s="17">
        <v>91.432975618241002</v>
      </c>
      <c r="G35" s="17">
        <v>91.432975618241002</v>
      </c>
      <c r="H35" s="17">
        <v>91.432975618241002</v>
      </c>
      <c r="I35" s="17">
        <v>91.432975618241002</v>
      </c>
      <c r="J35" s="17">
        <v>91.432975618241002</v>
      </c>
      <c r="K35" s="17">
        <v>91.432975618241002</v>
      </c>
      <c r="L35" s="17">
        <v>91.432975618241002</v>
      </c>
      <c r="M35" s="17">
        <v>91.432975618241002</v>
      </c>
      <c r="N35" s="17">
        <v>91.432975618241002</v>
      </c>
      <c r="O35" s="17">
        <v>91.432975618241002</v>
      </c>
      <c r="P35" s="17">
        <v>91.432975618241002</v>
      </c>
      <c r="Q35" s="17">
        <v>91.432975618241002</v>
      </c>
      <c r="R35" s="17">
        <v>91.432975618241002</v>
      </c>
      <c r="S35" s="17">
        <v>91.432975618241002</v>
      </c>
      <c r="T35" s="17">
        <v>91.432975618241002</v>
      </c>
      <c r="U35" s="17">
        <v>91.432975618241002</v>
      </c>
      <c r="V35" s="17">
        <v>91.432975618241002</v>
      </c>
      <c r="W35" s="17">
        <v>91.432975618241002</v>
      </c>
      <c r="X35" s="17">
        <v>91.432975618241002</v>
      </c>
      <c r="Y35" s="17">
        <v>91.432975618241002</v>
      </c>
      <c r="Z35" s="17">
        <v>91.432975618241002</v>
      </c>
      <c r="AA35" s="17">
        <v>91.432975618241002</v>
      </c>
      <c r="AB35" s="17">
        <v>91.432975618241002</v>
      </c>
      <c r="AC35" s="17">
        <v>91.432975618241002</v>
      </c>
      <c r="AD35" s="17">
        <v>91.432975618241002</v>
      </c>
      <c r="AE35" s="17">
        <v>91.432975618241002</v>
      </c>
      <c r="AF35" s="17">
        <v>91.432975618241002</v>
      </c>
      <c r="AG35" s="23">
        <v>91.432975618241002</v>
      </c>
      <c r="AH35" s="23">
        <v>91.432975618241002</v>
      </c>
      <c r="AI35" s="23">
        <v>91.432975618241002</v>
      </c>
      <c r="AJ35" s="23">
        <v>91.432975618241002</v>
      </c>
      <c r="AK35" s="23">
        <v>91.432975618241002</v>
      </c>
      <c r="AL35" s="23">
        <v>91.432975618241002</v>
      </c>
      <c r="AM35" s="23">
        <v>91.432975618241002</v>
      </c>
      <c r="AN35" s="23">
        <v>91.432975618241002</v>
      </c>
      <c r="AO35" s="23">
        <v>91.432975618241002</v>
      </c>
      <c r="AP35" s="23">
        <v>91.432975618241002</v>
      </c>
      <c r="AQ35" s="23">
        <v>91.432975618241002</v>
      </c>
      <c r="AR35" s="23">
        <v>91.432975618241002</v>
      </c>
    </row>
    <row r="36" spans="2:44" x14ac:dyDescent="0.25">
      <c r="B36" s="7">
        <v>2002</v>
      </c>
      <c r="C36" s="13">
        <v>2</v>
      </c>
      <c r="D36" s="9">
        <v>91.543330652986896</v>
      </c>
      <c r="E36" s="9">
        <v>91.543330652986896</v>
      </c>
      <c r="F36" s="9">
        <v>91.543330652986896</v>
      </c>
      <c r="G36" s="9">
        <v>91.543330652986896</v>
      </c>
      <c r="H36" s="9">
        <v>91.543330652986896</v>
      </c>
      <c r="I36" s="9">
        <v>91.543330652986896</v>
      </c>
      <c r="J36" s="9">
        <v>91.543330652986896</v>
      </c>
      <c r="K36" s="9">
        <v>91.543330652986896</v>
      </c>
      <c r="L36" s="9">
        <v>91.543330652986896</v>
      </c>
      <c r="M36" s="9">
        <v>91.543330652986896</v>
      </c>
      <c r="N36" s="9">
        <v>91.543330652986896</v>
      </c>
      <c r="O36" s="9">
        <v>91.543330652986896</v>
      </c>
      <c r="P36" s="9">
        <v>91.543330652986896</v>
      </c>
      <c r="Q36" s="9">
        <v>91.543330652986896</v>
      </c>
      <c r="R36" s="9">
        <v>91.543330652986896</v>
      </c>
      <c r="S36" s="9">
        <v>91.543330652986896</v>
      </c>
      <c r="T36" s="9">
        <v>91.543330652986896</v>
      </c>
      <c r="U36" s="9">
        <v>91.543330652986896</v>
      </c>
      <c r="V36" s="9">
        <v>91.543330652986896</v>
      </c>
      <c r="W36" s="9">
        <v>91.543330652986896</v>
      </c>
      <c r="X36" s="9">
        <v>91.543330652986896</v>
      </c>
      <c r="Y36" s="9">
        <v>91.543330652986896</v>
      </c>
      <c r="Z36" s="9">
        <v>91.543330652986896</v>
      </c>
      <c r="AA36" s="9">
        <v>91.543330652986896</v>
      </c>
      <c r="AB36" s="9">
        <v>91.543330652986896</v>
      </c>
      <c r="AC36" s="9">
        <v>91.543330652986896</v>
      </c>
      <c r="AD36" s="9">
        <v>91.543330652986896</v>
      </c>
      <c r="AE36" s="9">
        <v>91.543330652986896</v>
      </c>
      <c r="AF36" s="9">
        <v>91.543330652986896</v>
      </c>
      <c r="AG36" s="22">
        <v>91.543330652986896</v>
      </c>
      <c r="AH36" s="22">
        <v>91.543330652986896</v>
      </c>
      <c r="AI36" s="22">
        <v>91.543330652986896</v>
      </c>
      <c r="AJ36" s="22">
        <v>91.543330652986896</v>
      </c>
      <c r="AK36" s="22">
        <v>91.543330652986896</v>
      </c>
      <c r="AL36" s="22">
        <v>91.543330652986896</v>
      </c>
      <c r="AM36" s="22">
        <v>91.543330652986896</v>
      </c>
      <c r="AN36" s="22">
        <v>91.543330652986896</v>
      </c>
      <c r="AO36" s="22">
        <v>91.543330652986896</v>
      </c>
      <c r="AP36" s="22">
        <v>91.543330652986896</v>
      </c>
      <c r="AQ36" s="22">
        <v>91.543330652986896</v>
      </c>
      <c r="AR36" s="22">
        <v>91.543330652986896</v>
      </c>
    </row>
    <row r="37" spans="2:44" x14ac:dyDescent="0.25">
      <c r="B37" s="7">
        <v>2002</v>
      </c>
      <c r="C37" s="13">
        <v>3</v>
      </c>
      <c r="D37" s="9">
        <v>103.984289892497</v>
      </c>
      <c r="E37" s="9">
        <v>103.984289892497</v>
      </c>
      <c r="F37" s="9">
        <v>103.984289892497</v>
      </c>
      <c r="G37" s="9">
        <v>103.984289892497</v>
      </c>
      <c r="H37" s="9">
        <v>103.984289892497</v>
      </c>
      <c r="I37" s="9">
        <v>103.984289892497</v>
      </c>
      <c r="J37" s="9">
        <v>103.984289892497</v>
      </c>
      <c r="K37" s="9">
        <v>103.984289892497</v>
      </c>
      <c r="L37" s="9">
        <v>103.984289892497</v>
      </c>
      <c r="M37" s="9">
        <v>103.984289892497</v>
      </c>
      <c r="N37" s="9">
        <v>103.984289892497</v>
      </c>
      <c r="O37" s="9">
        <v>103.984289892497</v>
      </c>
      <c r="P37" s="9">
        <v>103.984289892497</v>
      </c>
      <c r="Q37" s="9">
        <v>103.984289892497</v>
      </c>
      <c r="R37" s="9">
        <v>103.984289892497</v>
      </c>
      <c r="S37" s="9">
        <v>103.984289892497</v>
      </c>
      <c r="T37" s="9">
        <v>103.984289892497</v>
      </c>
      <c r="U37" s="9">
        <v>103.984289892497</v>
      </c>
      <c r="V37" s="9">
        <v>103.984289892497</v>
      </c>
      <c r="W37" s="9">
        <v>103.984289892497</v>
      </c>
      <c r="X37" s="9">
        <v>103.984289892497</v>
      </c>
      <c r="Y37" s="9">
        <v>103.984289892497</v>
      </c>
      <c r="Z37" s="9">
        <v>103.984289892497</v>
      </c>
      <c r="AA37" s="9">
        <v>103.984289892497</v>
      </c>
      <c r="AB37" s="9">
        <v>103.984289892497</v>
      </c>
      <c r="AC37" s="9">
        <v>103.984289892497</v>
      </c>
      <c r="AD37" s="9">
        <v>103.984289892497</v>
      </c>
      <c r="AE37" s="9">
        <v>103.984289892497</v>
      </c>
      <c r="AF37" s="9">
        <v>103.984289892497</v>
      </c>
      <c r="AG37" s="22">
        <v>103.984289892497</v>
      </c>
      <c r="AH37" s="22">
        <v>103.984289892497</v>
      </c>
      <c r="AI37" s="22">
        <v>103.984289892497</v>
      </c>
      <c r="AJ37" s="22">
        <v>103.984289892497</v>
      </c>
      <c r="AK37" s="22">
        <v>103.984289892497</v>
      </c>
      <c r="AL37" s="22">
        <v>103.984289892497</v>
      </c>
      <c r="AM37" s="22">
        <v>103.984289892497</v>
      </c>
      <c r="AN37" s="22">
        <v>103.984289892497</v>
      </c>
      <c r="AO37" s="22">
        <v>103.984289892497</v>
      </c>
      <c r="AP37" s="22">
        <v>103.984289892497</v>
      </c>
      <c r="AQ37" s="22">
        <v>103.984289892497</v>
      </c>
      <c r="AR37" s="22">
        <v>103.984289892497</v>
      </c>
    </row>
    <row r="38" spans="2:44" x14ac:dyDescent="0.25">
      <c r="B38" s="7">
        <v>2002</v>
      </c>
      <c r="C38" s="13">
        <v>4</v>
      </c>
      <c r="D38" s="9">
        <v>101.32854633981501</v>
      </c>
      <c r="E38" s="9">
        <v>101.32854633981501</v>
      </c>
      <c r="F38" s="9">
        <v>101.32854633981501</v>
      </c>
      <c r="G38" s="9">
        <v>101.32854633981501</v>
      </c>
      <c r="H38" s="9">
        <v>101.32854633981501</v>
      </c>
      <c r="I38" s="9">
        <v>101.32854633981501</v>
      </c>
      <c r="J38" s="9">
        <v>101.32854633981501</v>
      </c>
      <c r="K38" s="9">
        <v>101.32854633981501</v>
      </c>
      <c r="L38" s="9">
        <v>101.32854633981501</v>
      </c>
      <c r="M38" s="9">
        <v>101.32854633981501</v>
      </c>
      <c r="N38" s="9">
        <v>101.32854633981501</v>
      </c>
      <c r="O38" s="9">
        <v>101.32854633981501</v>
      </c>
      <c r="P38" s="9">
        <v>101.32854633981501</v>
      </c>
      <c r="Q38" s="9">
        <v>101.32854633981501</v>
      </c>
      <c r="R38" s="9">
        <v>101.32854633981501</v>
      </c>
      <c r="S38" s="9">
        <v>101.32854633981501</v>
      </c>
      <c r="T38" s="9">
        <v>101.32854633981501</v>
      </c>
      <c r="U38" s="9">
        <v>101.32854633981501</v>
      </c>
      <c r="V38" s="9">
        <v>101.32854633981501</v>
      </c>
      <c r="W38" s="9">
        <v>101.32854633981501</v>
      </c>
      <c r="X38" s="9">
        <v>101.32854633981501</v>
      </c>
      <c r="Y38" s="9">
        <v>101.32854633981501</v>
      </c>
      <c r="Z38" s="9">
        <v>101.32854633981501</v>
      </c>
      <c r="AA38" s="9">
        <v>101.32854633981501</v>
      </c>
      <c r="AB38" s="9">
        <v>101.32854633981501</v>
      </c>
      <c r="AC38" s="9">
        <v>101.32854633981501</v>
      </c>
      <c r="AD38" s="9">
        <v>101.32854633981501</v>
      </c>
      <c r="AE38" s="9">
        <v>101.32854633981501</v>
      </c>
      <c r="AF38" s="9">
        <v>101.32854633981501</v>
      </c>
      <c r="AG38" s="22">
        <v>101.32854633981501</v>
      </c>
      <c r="AH38" s="22">
        <v>101.32854633981501</v>
      </c>
      <c r="AI38" s="22">
        <v>101.32854633981501</v>
      </c>
      <c r="AJ38" s="22">
        <v>101.32854633981501</v>
      </c>
      <c r="AK38" s="22">
        <v>101.32854633981501</v>
      </c>
      <c r="AL38" s="22">
        <v>101.32854633981501</v>
      </c>
      <c r="AM38" s="22">
        <v>101.32854633981501</v>
      </c>
      <c r="AN38" s="22">
        <v>101.32854633981501</v>
      </c>
      <c r="AO38" s="22">
        <v>101.32854633981501</v>
      </c>
      <c r="AP38" s="22">
        <v>101.32854633981501</v>
      </c>
      <c r="AQ38" s="22">
        <v>101.32854633981501</v>
      </c>
      <c r="AR38" s="22">
        <v>101.32854633981501</v>
      </c>
    </row>
    <row r="39" spans="2:44" x14ac:dyDescent="0.25">
      <c r="B39" s="15">
        <v>2003</v>
      </c>
      <c r="C39" s="16">
        <v>1</v>
      </c>
      <c r="D39" s="17">
        <v>90.825656907553807</v>
      </c>
      <c r="E39" s="17">
        <v>90.825656907553807</v>
      </c>
      <c r="F39" s="17">
        <v>90.825656907553807</v>
      </c>
      <c r="G39" s="17">
        <v>90.825656907553807</v>
      </c>
      <c r="H39" s="17">
        <v>90.825656907553807</v>
      </c>
      <c r="I39" s="17">
        <v>90.825656907553807</v>
      </c>
      <c r="J39" s="17">
        <v>90.825656907553807</v>
      </c>
      <c r="K39" s="17">
        <v>90.825656907553807</v>
      </c>
      <c r="L39" s="17">
        <v>90.825656907553807</v>
      </c>
      <c r="M39" s="17">
        <v>90.825656907553807</v>
      </c>
      <c r="N39" s="17">
        <v>90.825656907553807</v>
      </c>
      <c r="O39" s="17">
        <v>90.825656907553807</v>
      </c>
      <c r="P39" s="17">
        <v>90.825656907553807</v>
      </c>
      <c r="Q39" s="17">
        <v>90.825656907553807</v>
      </c>
      <c r="R39" s="17">
        <v>90.825656907553807</v>
      </c>
      <c r="S39" s="17">
        <v>90.825656907553807</v>
      </c>
      <c r="T39" s="17">
        <v>90.825656907553807</v>
      </c>
      <c r="U39" s="17">
        <v>90.825656907553807</v>
      </c>
      <c r="V39" s="17">
        <v>90.825656907553807</v>
      </c>
      <c r="W39" s="17">
        <v>90.825656907553807</v>
      </c>
      <c r="X39" s="17">
        <v>90.825656907553807</v>
      </c>
      <c r="Y39" s="17">
        <v>90.825656907553807</v>
      </c>
      <c r="Z39" s="17">
        <v>90.825656907553807</v>
      </c>
      <c r="AA39" s="17">
        <v>90.825656907553807</v>
      </c>
      <c r="AB39" s="17">
        <v>90.825656907553807</v>
      </c>
      <c r="AC39" s="17">
        <v>90.825656907553807</v>
      </c>
      <c r="AD39" s="17">
        <v>90.825656907553807</v>
      </c>
      <c r="AE39" s="17">
        <v>90.825656907553807</v>
      </c>
      <c r="AF39" s="17">
        <v>90.825656907553807</v>
      </c>
      <c r="AG39" s="23">
        <v>90.825656907553807</v>
      </c>
      <c r="AH39" s="23">
        <v>90.825656907553807</v>
      </c>
      <c r="AI39" s="23">
        <v>90.825656907553807</v>
      </c>
      <c r="AJ39" s="23">
        <v>90.825656907553807</v>
      </c>
      <c r="AK39" s="23">
        <v>90.825656907553807</v>
      </c>
      <c r="AL39" s="23">
        <v>90.825656907553807</v>
      </c>
      <c r="AM39" s="23">
        <v>90.825656907553807</v>
      </c>
      <c r="AN39" s="23">
        <v>90.825656907553807</v>
      </c>
      <c r="AO39" s="23">
        <v>90.825656907553807</v>
      </c>
      <c r="AP39" s="23">
        <v>90.825656907553807</v>
      </c>
      <c r="AQ39" s="23">
        <v>90.825656907553807</v>
      </c>
      <c r="AR39" s="23">
        <v>90.825656907553807</v>
      </c>
    </row>
    <row r="40" spans="2:44" x14ac:dyDescent="0.25">
      <c r="B40" s="7">
        <v>2003</v>
      </c>
      <c r="C40" s="13">
        <v>2</v>
      </c>
      <c r="D40" s="9">
        <v>92.511550306174897</v>
      </c>
      <c r="E40" s="9">
        <v>92.511550306174897</v>
      </c>
      <c r="F40" s="9">
        <v>92.511550306174897</v>
      </c>
      <c r="G40" s="9">
        <v>92.511550306174897</v>
      </c>
      <c r="H40" s="9">
        <v>92.511550306174897</v>
      </c>
      <c r="I40" s="9">
        <v>92.511550306174897</v>
      </c>
      <c r="J40" s="9">
        <v>92.511550306174897</v>
      </c>
      <c r="K40" s="9">
        <v>92.511550306174897</v>
      </c>
      <c r="L40" s="9">
        <v>92.511550306174897</v>
      </c>
      <c r="M40" s="9">
        <v>92.511550306174897</v>
      </c>
      <c r="N40" s="9">
        <v>92.511550306174897</v>
      </c>
      <c r="O40" s="9">
        <v>92.511550306174897</v>
      </c>
      <c r="P40" s="9">
        <v>92.511550306174897</v>
      </c>
      <c r="Q40" s="9">
        <v>92.511550306174897</v>
      </c>
      <c r="R40" s="9">
        <v>92.511550306174897</v>
      </c>
      <c r="S40" s="9">
        <v>92.511550306174897</v>
      </c>
      <c r="T40" s="9">
        <v>92.511550306174897</v>
      </c>
      <c r="U40" s="9">
        <v>92.511550306174897</v>
      </c>
      <c r="V40" s="9">
        <v>92.511550306174897</v>
      </c>
      <c r="W40" s="9">
        <v>92.511550306174897</v>
      </c>
      <c r="X40" s="9">
        <v>92.511550306174897</v>
      </c>
      <c r="Y40" s="9">
        <v>92.511550306174897</v>
      </c>
      <c r="Z40" s="9">
        <v>92.511550306174897</v>
      </c>
      <c r="AA40" s="9">
        <v>92.511550306174897</v>
      </c>
      <c r="AB40" s="9">
        <v>92.511550306174897</v>
      </c>
      <c r="AC40" s="9">
        <v>92.511550306174897</v>
      </c>
      <c r="AD40" s="9">
        <v>92.511550306174897</v>
      </c>
      <c r="AE40" s="9">
        <v>92.511550306174897</v>
      </c>
      <c r="AF40" s="9">
        <v>92.511550306174897</v>
      </c>
      <c r="AG40" s="22">
        <v>92.511550306174897</v>
      </c>
      <c r="AH40" s="22">
        <v>92.511550306174897</v>
      </c>
      <c r="AI40" s="22">
        <v>92.511550306174897</v>
      </c>
      <c r="AJ40" s="22">
        <v>92.511550306174897</v>
      </c>
      <c r="AK40" s="22">
        <v>92.511550306174897</v>
      </c>
      <c r="AL40" s="22">
        <v>92.511550306174897</v>
      </c>
      <c r="AM40" s="22">
        <v>92.511550306174897</v>
      </c>
      <c r="AN40" s="22">
        <v>92.511550306174897</v>
      </c>
      <c r="AO40" s="22">
        <v>92.511550306174897</v>
      </c>
      <c r="AP40" s="22">
        <v>92.511550306174897</v>
      </c>
      <c r="AQ40" s="22">
        <v>92.511550306174897</v>
      </c>
      <c r="AR40" s="22">
        <v>92.511550306174897</v>
      </c>
    </row>
    <row r="41" spans="2:44" x14ac:dyDescent="0.25">
      <c r="B41" s="7">
        <v>2003</v>
      </c>
      <c r="C41" s="13">
        <v>3</v>
      </c>
      <c r="D41" s="9">
        <v>104.719072487389</v>
      </c>
      <c r="E41" s="9">
        <v>104.719072487389</v>
      </c>
      <c r="F41" s="9">
        <v>104.719072487389</v>
      </c>
      <c r="G41" s="9">
        <v>104.719072487389</v>
      </c>
      <c r="H41" s="9">
        <v>104.719072487389</v>
      </c>
      <c r="I41" s="9">
        <v>104.719072487389</v>
      </c>
      <c r="J41" s="9">
        <v>104.719072487389</v>
      </c>
      <c r="K41" s="9">
        <v>104.719072487389</v>
      </c>
      <c r="L41" s="9">
        <v>104.719072487389</v>
      </c>
      <c r="M41" s="9">
        <v>104.719072487389</v>
      </c>
      <c r="N41" s="9">
        <v>104.719072487389</v>
      </c>
      <c r="O41" s="9">
        <v>104.719072487389</v>
      </c>
      <c r="P41" s="9">
        <v>104.719072487389</v>
      </c>
      <c r="Q41" s="9">
        <v>104.719072487389</v>
      </c>
      <c r="R41" s="9">
        <v>104.719072487389</v>
      </c>
      <c r="S41" s="9">
        <v>104.719072487389</v>
      </c>
      <c r="T41" s="9">
        <v>104.719072487389</v>
      </c>
      <c r="U41" s="9">
        <v>104.719072487389</v>
      </c>
      <c r="V41" s="9">
        <v>104.719072487389</v>
      </c>
      <c r="W41" s="9">
        <v>104.719072487389</v>
      </c>
      <c r="X41" s="9">
        <v>104.719072487389</v>
      </c>
      <c r="Y41" s="9">
        <v>104.719072487389</v>
      </c>
      <c r="Z41" s="9">
        <v>104.719072487389</v>
      </c>
      <c r="AA41" s="9">
        <v>104.719072487389</v>
      </c>
      <c r="AB41" s="9">
        <v>104.719072487389</v>
      </c>
      <c r="AC41" s="9">
        <v>104.719072487389</v>
      </c>
      <c r="AD41" s="9">
        <v>104.719072487389</v>
      </c>
      <c r="AE41" s="9">
        <v>104.719072487389</v>
      </c>
      <c r="AF41" s="9">
        <v>104.719072487389</v>
      </c>
      <c r="AG41" s="22">
        <v>104.719072487389</v>
      </c>
      <c r="AH41" s="22">
        <v>104.719072487389</v>
      </c>
      <c r="AI41" s="22">
        <v>104.719072487389</v>
      </c>
      <c r="AJ41" s="22">
        <v>104.719072487389</v>
      </c>
      <c r="AK41" s="22">
        <v>104.719072487389</v>
      </c>
      <c r="AL41" s="22">
        <v>104.719072487389</v>
      </c>
      <c r="AM41" s="22">
        <v>104.719072487389</v>
      </c>
      <c r="AN41" s="22">
        <v>104.719072487389</v>
      </c>
      <c r="AO41" s="22">
        <v>104.719072487389</v>
      </c>
      <c r="AP41" s="22">
        <v>104.719072487389</v>
      </c>
      <c r="AQ41" s="22">
        <v>104.719072487389</v>
      </c>
      <c r="AR41" s="22">
        <v>104.719072487389</v>
      </c>
    </row>
    <row r="42" spans="2:44" x14ac:dyDescent="0.25">
      <c r="B42" s="7">
        <v>2003</v>
      </c>
      <c r="C42" s="13">
        <v>4</v>
      </c>
      <c r="D42" s="9">
        <v>101.380134046542</v>
      </c>
      <c r="E42" s="9">
        <v>101.380134046542</v>
      </c>
      <c r="F42" s="9">
        <v>101.380134046542</v>
      </c>
      <c r="G42" s="9">
        <v>101.380134046542</v>
      </c>
      <c r="H42" s="9">
        <v>101.380134046542</v>
      </c>
      <c r="I42" s="9">
        <v>101.380134046542</v>
      </c>
      <c r="J42" s="9">
        <v>101.380134046542</v>
      </c>
      <c r="K42" s="9">
        <v>101.380134046542</v>
      </c>
      <c r="L42" s="9">
        <v>101.380134046542</v>
      </c>
      <c r="M42" s="9">
        <v>101.380134046542</v>
      </c>
      <c r="N42" s="9">
        <v>101.380134046542</v>
      </c>
      <c r="O42" s="9">
        <v>101.380134046542</v>
      </c>
      <c r="P42" s="9">
        <v>101.380134046542</v>
      </c>
      <c r="Q42" s="9">
        <v>101.380134046542</v>
      </c>
      <c r="R42" s="9">
        <v>101.380134046542</v>
      </c>
      <c r="S42" s="9">
        <v>101.380134046542</v>
      </c>
      <c r="T42" s="9">
        <v>101.380134046542</v>
      </c>
      <c r="U42" s="9">
        <v>101.380134046542</v>
      </c>
      <c r="V42" s="9">
        <v>101.380134046542</v>
      </c>
      <c r="W42" s="9">
        <v>101.380134046542</v>
      </c>
      <c r="X42" s="9">
        <v>101.380134046542</v>
      </c>
      <c r="Y42" s="9">
        <v>101.380134046542</v>
      </c>
      <c r="Z42" s="9">
        <v>101.380134046542</v>
      </c>
      <c r="AA42" s="9">
        <v>101.380134046542</v>
      </c>
      <c r="AB42" s="9">
        <v>101.380134046542</v>
      </c>
      <c r="AC42" s="9">
        <v>101.380134046542</v>
      </c>
      <c r="AD42" s="9">
        <v>101.380134046542</v>
      </c>
      <c r="AE42" s="9">
        <v>101.380134046542</v>
      </c>
      <c r="AF42" s="9">
        <v>101.380134046542</v>
      </c>
      <c r="AG42" s="22">
        <v>101.380134046542</v>
      </c>
      <c r="AH42" s="22">
        <v>101.380134046542</v>
      </c>
      <c r="AI42" s="22">
        <v>101.380134046542</v>
      </c>
      <c r="AJ42" s="22">
        <v>101.380134046542</v>
      </c>
      <c r="AK42" s="22">
        <v>101.380134046542</v>
      </c>
      <c r="AL42" s="22">
        <v>101.380134046542</v>
      </c>
      <c r="AM42" s="22">
        <v>101.380134046542</v>
      </c>
      <c r="AN42" s="22">
        <v>101.380134046542</v>
      </c>
      <c r="AO42" s="22">
        <v>101.380134046542</v>
      </c>
      <c r="AP42" s="22">
        <v>101.380134046542</v>
      </c>
      <c r="AQ42" s="22">
        <v>101.380134046542</v>
      </c>
      <c r="AR42" s="22">
        <v>101.380134046542</v>
      </c>
    </row>
    <row r="43" spans="2:44" x14ac:dyDescent="0.25">
      <c r="B43" s="15">
        <v>2004</v>
      </c>
      <c r="C43" s="16">
        <v>1</v>
      </c>
      <c r="D43" s="17"/>
      <c r="E43" s="17">
        <v>90.876181313716003</v>
      </c>
      <c r="F43" s="17">
        <v>90.876181313716003</v>
      </c>
      <c r="G43" s="17">
        <v>90.876181313716003</v>
      </c>
      <c r="H43" s="17">
        <v>90.876181313716003</v>
      </c>
      <c r="I43" s="17">
        <v>90.876181313716003</v>
      </c>
      <c r="J43" s="17">
        <v>90.876181313716003</v>
      </c>
      <c r="K43" s="17">
        <v>90.876181313716003</v>
      </c>
      <c r="L43" s="17">
        <v>90.876181313716003</v>
      </c>
      <c r="M43" s="17">
        <v>90.876181313716003</v>
      </c>
      <c r="N43" s="17">
        <v>90.876181313716003</v>
      </c>
      <c r="O43" s="17">
        <v>90.876181313716003</v>
      </c>
      <c r="P43" s="17">
        <v>90.876181313716003</v>
      </c>
      <c r="Q43" s="17">
        <v>90.876181313716003</v>
      </c>
      <c r="R43" s="17">
        <v>90.876181313716003</v>
      </c>
      <c r="S43" s="17">
        <v>90.876181313716003</v>
      </c>
      <c r="T43" s="17">
        <v>90.876181313716003</v>
      </c>
      <c r="U43" s="17">
        <v>90.876181313716003</v>
      </c>
      <c r="V43" s="17">
        <v>90.876181313716003</v>
      </c>
      <c r="W43" s="17">
        <v>90.876181313716003</v>
      </c>
      <c r="X43" s="17">
        <v>90.876181313716003</v>
      </c>
      <c r="Y43" s="17">
        <v>90.876181313716003</v>
      </c>
      <c r="Z43" s="17">
        <v>90.876181313716003</v>
      </c>
      <c r="AA43" s="17">
        <v>90.876181313716003</v>
      </c>
      <c r="AB43" s="17">
        <v>90.876181313716003</v>
      </c>
      <c r="AC43" s="17">
        <v>90.876181313716003</v>
      </c>
      <c r="AD43" s="17">
        <v>90.876181313716003</v>
      </c>
      <c r="AE43" s="17">
        <v>90.876181313716003</v>
      </c>
      <c r="AF43" s="17">
        <v>90.876181313716003</v>
      </c>
      <c r="AG43" s="23">
        <v>90.876181313716003</v>
      </c>
      <c r="AH43" s="23">
        <v>90.876181313716003</v>
      </c>
      <c r="AI43" s="23">
        <v>90.876181313716003</v>
      </c>
      <c r="AJ43" s="23">
        <v>90.876181313716003</v>
      </c>
      <c r="AK43" s="23">
        <v>90.876181313716003</v>
      </c>
      <c r="AL43" s="23">
        <v>90.876181313716003</v>
      </c>
      <c r="AM43" s="23">
        <v>90.876181313716003</v>
      </c>
      <c r="AN43" s="23">
        <v>90.876181313716003</v>
      </c>
      <c r="AO43" s="23">
        <v>90.876181313716003</v>
      </c>
      <c r="AP43" s="23">
        <v>90.876181313716003</v>
      </c>
      <c r="AQ43" s="23">
        <v>90.876181313716003</v>
      </c>
      <c r="AR43" s="23">
        <v>90.876181313716003</v>
      </c>
    </row>
    <row r="44" spans="2:44" x14ac:dyDescent="0.25">
      <c r="B44" s="7">
        <v>2004</v>
      </c>
      <c r="C44" s="13">
        <v>2</v>
      </c>
      <c r="D44" s="9"/>
      <c r="E44" s="9"/>
      <c r="F44" s="9">
        <v>92.599705605545196</v>
      </c>
      <c r="G44" s="9">
        <v>92.599705605545196</v>
      </c>
      <c r="H44" s="9">
        <v>92.599705605545196</v>
      </c>
      <c r="I44" s="9">
        <v>92.599705605545196</v>
      </c>
      <c r="J44" s="9">
        <v>92.599705605545196</v>
      </c>
      <c r="K44" s="9">
        <v>92.599705605545196</v>
      </c>
      <c r="L44" s="9">
        <v>92.599705605545196</v>
      </c>
      <c r="M44" s="9">
        <v>92.599705605545196</v>
      </c>
      <c r="N44" s="9">
        <v>92.599705605545196</v>
      </c>
      <c r="O44" s="9">
        <v>92.599705605545196</v>
      </c>
      <c r="P44" s="9">
        <v>92.599705605545196</v>
      </c>
      <c r="Q44" s="9">
        <v>92.599705605545196</v>
      </c>
      <c r="R44" s="9">
        <v>92.599705605545196</v>
      </c>
      <c r="S44" s="9">
        <v>92.599705605545196</v>
      </c>
      <c r="T44" s="9">
        <v>92.599705605545196</v>
      </c>
      <c r="U44" s="9">
        <v>92.599705605545196</v>
      </c>
      <c r="V44" s="9">
        <v>92.599705605545196</v>
      </c>
      <c r="W44" s="9">
        <v>92.599705605545196</v>
      </c>
      <c r="X44" s="9">
        <v>92.599705605545196</v>
      </c>
      <c r="Y44" s="9">
        <v>92.599705605545196</v>
      </c>
      <c r="Z44" s="9">
        <v>92.599705605545196</v>
      </c>
      <c r="AA44" s="9">
        <v>92.599705605545196</v>
      </c>
      <c r="AB44" s="9">
        <v>92.599705605545196</v>
      </c>
      <c r="AC44" s="9">
        <v>92.599705605545196</v>
      </c>
      <c r="AD44" s="9">
        <v>92.599705605545196</v>
      </c>
      <c r="AE44" s="9">
        <v>92.599705605545196</v>
      </c>
      <c r="AF44" s="9">
        <v>92.599705605545196</v>
      </c>
      <c r="AG44" s="22">
        <v>92.599705605545196</v>
      </c>
      <c r="AH44" s="22">
        <v>92.599705605545196</v>
      </c>
      <c r="AI44" s="22">
        <v>92.599705605545196</v>
      </c>
      <c r="AJ44" s="22">
        <v>92.599705605545196</v>
      </c>
      <c r="AK44" s="22">
        <v>92.599705605545196</v>
      </c>
      <c r="AL44" s="22">
        <v>92.599705605545196</v>
      </c>
      <c r="AM44" s="22">
        <v>92.599705605545196</v>
      </c>
      <c r="AN44" s="22">
        <v>92.599705605545196</v>
      </c>
      <c r="AO44" s="22">
        <v>92.599705605545196</v>
      </c>
      <c r="AP44" s="22">
        <v>92.599705605545196</v>
      </c>
      <c r="AQ44" s="22">
        <v>92.599705605545196</v>
      </c>
      <c r="AR44" s="22">
        <v>92.599705605545196</v>
      </c>
    </row>
    <row r="45" spans="2:44" x14ac:dyDescent="0.25">
      <c r="B45" s="7">
        <v>2004</v>
      </c>
      <c r="C45" s="13">
        <v>3</v>
      </c>
      <c r="D45" s="9"/>
      <c r="E45" s="9"/>
      <c r="F45" s="9"/>
      <c r="G45" s="9">
        <v>105.50820141617299</v>
      </c>
      <c r="H45" s="9">
        <v>105.50820141617299</v>
      </c>
      <c r="I45" s="9">
        <v>105.50820141617299</v>
      </c>
      <c r="J45" s="9">
        <v>105.50820141617299</v>
      </c>
      <c r="K45" s="9">
        <v>105.50820141617299</v>
      </c>
      <c r="L45" s="9">
        <v>105.50820141617299</v>
      </c>
      <c r="M45" s="9">
        <v>105.50820141617299</v>
      </c>
      <c r="N45" s="9">
        <v>105.50820141617299</v>
      </c>
      <c r="O45" s="9">
        <v>105.50820141617299</v>
      </c>
      <c r="P45" s="9">
        <v>105.50820141617299</v>
      </c>
      <c r="Q45" s="9">
        <v>105.50820141617299</v>
      </c>
      <c r="R45" s="9">
        <v>105.50820141617299</v>
      </c>
      <c r="S45" s="9">
        <v>105.50820141617299</v>
      </c>
      <c r="T45" s="9">
        <v>105.50820141617299</v>
      </c>
      <c r="U45" s="9">
        <v>105.50820141617299</v>
      </c>
      <c r="V45" s="9">
        <v>105.50820141617299</v>
      </c>
      <c r="W45" s="9">
        <v>105.50820141617299</v>
      </c>
      <c r="X45" s="9">
        <v>105.50820141617299</v>
      </c>
      <c r="Y45" s="9">
        <v>105.50820141617299</v>
      </c>
      <c r="Z45" s="9">
        <v>105.50820141617299</v>
      </c>
      <c r="AA45" s="9">
        <v>105.50820141617299</v>
      </c>
      <c r="AB45" s="9">
        <v>105.50820141617299</v>
      </c>
      <c r="AC45" s="9">
        <v>105.50820141617299</v>
      </c>
      <c r="AD45" s="9">
        <v>105.50820141617299</v>
      </c>
      <c r="AE45" s="9">
        <v>105.50820141617299</v>
      </c>
      <c r="AF45" s="9">
        <v>105.50820141617299</v>
      </c>
      <c r="AG45" s="22">
        <v>105.50820141617299</v>
      </c>
      <c r="AH45" s="22">
        <v>105.50820141617299</v>
      </c>
      <c r="AI45" s="22">
        <v>105.50820141617299</v>
      </c>
      <c r="AJ45" s="22">
        <v>105.50820141617299</v>
      </c>
      <c r="AK45" s="22">
        <v>105.50820141617299</v>
      </c>
      <c r="AL45" s="22">
        <v>105.50820141617299</v>
      </c>
      <c r="AM45" s="22">
        <v>105.50820141617299</v>
      </c>
      <c r="AN45" s="22">
        <v>105.50820141617299</v>
      </c>
      <c r="AO45" s="22">
        <v>105.50820141617299</v>
      </c>
      <c r="AP45" s="22">
        <v>105.50820141617299</v>
      </c>
      <c r="AQ45" s="22">
        <v>105.50820141617299</v>
      </c>
      <c r="AR45" s="22">
        <v>105.50820141617299</v>
      </c>
    </row>
    <row r="46" spans="2:44" x14ac:dyDescent="0.25">
      <c r="B46" s="7">
        <v>2004</v>
      </c>
      <c r="C46" s="13">
        <v>4</v>
      </c>
      <c r="D46" s="9"/>
      <c r="E46" s="9"/>
      <c r="F46" s="9"/>
      <c r="G46" s="9"/>
      <c r="H46" s="9">
        <v>103.358144741633</v>
      </c>
      <c r="I46" s="9">
        <v>103.358144741633</v>
      </c>
      <c r="J46" s="9">
        <v>103.358144741633</v>
      </c>
      <c r="K46" s="9">
        <v>103.358144741633</v>
      </c>
      <c r="L46" s="9">
        <v>103.358144741633</v>
      </c>
      <c r="M46" s="9">
        <v>103.358144741633</v>
      </c>
      <c r="N46" s="9">
        <v>103.358144741633</v>
      </c>
      <c r="O46" s="9">
        <v>103.358144741633</v>
      </c>
      <c r="P46" s="9">
        <v>103.358144741633</v>
      </c>
      <c r="Q46" s="9">
        <v>103.358144741633</v>
      </c>
      <c r="R46" s="9">
        <v>103.358144741633</v>
      </c>
      <c r="S46" s="9">
        <v>103.358144741633</v>
      </c>
      <c r="T46" s="9">
        <v>103.358144741633</v>
      </c>
      <c r="U46" s="9">
        <v>103.358144741633</v>
      </c>
      <c r="V46" s="9">
        <v>103.358144741633</v>
      </c>
      <c r="W46" s="9">
        <v>103.358144741633</v>
      </c>
      <c r="X46" s="9">
        <v>103.358144741633</v>
      </c>
      <c r="Y46" s="9">
        <v>103.358144741633</v>
      </c>
      <c r="Z46" s="9">
        <v>103.358144741633</v>
      </c>
      <c r="AA46" s="9">
        <v>103.358144741633</v>
      </c>
      <c r="AB46" s="9">
        <v>103.358144741633</v>
      </c>
      <c r="AC46" s="9">
        <v>103.358144741633</v>
      </c>
      <c r="AD46" s="9">
        <v>103.358144741633</v>
      </c>
      <c r="AE46" s="9">
        <v>103.358144741633</v>
      </c>
      <c r="AF46" s="9">
        <v>103.358144741633</v>
      </c>
      <c r="AG46" s="22">
        <v>103.358144741633</v>
      </c>
      <c r="AH46" s="22">
        <v>103.358144741633</v>
      </c>
      <c r="AI46" s="22">
        <v>103.358144741633</v>
      </c>
      <c r="AJ46" s="22">
        <v>103.358144741633</v>
      </c>
      <c r="AK46" s="22">
        <v>103.358144741633</v>
      </c>
      <c r="AL46" s="22">
        <v>103.358144741633</v>
      </c>
      <c r="AM46" s="22">
        <v>103.358144741633</v>
      </c>
      <c r="AN46" s="22">
        <v>103.358144741633</v>
      </c>
      <c r="AO46" s="22">
        <v>103.358144741633</v>
      </c>
      <c r="AP46" s="22">
        <v>103.358144741633</v>
      </c>
      <c r="AQ46" s="22">
        <v>103.358144741633</v>
      </c>
      <c r="AR46" s="22">
        <v>103.358144741633</v>
      </c>
    </row>
    <row r="47" spans="2:44" x14ac:dyDescent="0.25">
      <c r="B47" s="15">
        <v>2005</v>
      </c>
      <c r="C47" s="16">
        <v>1</v>
      </c>
      <c r="D47" s="17"/>
      <c r="E47" s="17"/>
      <c r="F47" s="17"/>
      <c r="G47" s="17"/>
      <c r="H47" s="17"/>
      <c r="I47" s="17">
        <v>93.963833231408998</v>
      </c>
      <c r="J47" s="17">
        <v>93.963833231408998</v>
      </c>
      <c r="K47" s="17">
        <v>93.963833231408998</v>
      </c>
      <c r="L47" s="17">
        <v>93.963833231408998</v>
      </c>
      <c r="M47" s="17">
        <v>93.963833231408998</v>
      </c>
      <c r="N47" s="17">
        <v>93.963833231408998</v>
      </c>
      <c r="O47" s="17">
        <v>93.963833231408998</v>
      </c>
      <c r="P47" s="17">
        <v>93.963833231408998</v>
      </c>
      <c r="Q47" s="17">
        <v>93.963833231408998</v>
      </c>
      <c r="R47" s="17">
        <v>93.963833231408998</v>
      </c>
      <c r="S47" s="17">
        <v>93.963833231408998</v>
      </c>
      <c r="T47" s="17">
        <v>93.963833231408998</v>
      </c>
      <c r="U47" s="17">
        <v>93.963833231408998</v>
      </c>
      <c r="V47" s="17">
        <v>93.963833231408998</v>
      </c>
      <c r="W47" s="17">
        <v>93.963833231408998</v>
      </c>
      <c r="X47" s="17">
        <v>93.963833231408998</v>
      </c>
      <c r="Y47" s="17">
        <v>93.963833231408998</v>
      </c>
      <c r="Z47" s="17">
        <v>93.963833231408998</v>
      </c>
      <c r="AA47" s="17">
        <v>93.963833231408998</v>
      </c>
      <c r="AB47" s="17">
        <v>93.963833231408998</v>
      </c>
      <c r="AC47" s="17">
        <v>93.963833231408998</v>
      </c>
      <c r="AD47" s="17">
        <v>93.963833231408998</v>
      </c>
      <c r="AE47" s="17">
        <v>93.963833231408998</v>
      </c>
      <c r="AF47" s="17">
        <v>93.963833231408998</v>
      </c>
      <c r="AG47" s="23">
        <v>93.963833231408998</v>
      </c>
      <c r="AH47" s="23">
        <v>93.963833231408998</v>
      </c>
      <c r="AI47" s="23">
        <v>93.963833231408998</v>
      </c>
      <c r="AJ47" s="23">
        <v>93.963833231408998</v>
      </c>
      <c r="AK47" s="23">
        <v>93.963833231408998</v>
      </c>
      <c r="AL47" s="23">
        <v>93.963833231408998</v>
      </c>
      <c r="AM47" s="23">
        <v>93.963833231408998</v>
      </c>
      <c r="AN47" s="23">
        <v>93.963833231408998</v>
      </c>
      <c r="AO47" s="23">
        <v>93.963833231408998</v>
      </c>
      <c r="AP47" s="23">
        <v>93.963833231408998</v>
      </c>
      <c r="AQ47" s="23">
        <v>93.963833231408998</v>
      </c>
      <c r="AR47" s="23">
        <v>93.963833231408998</v>
      </c>
    </row>
    <row r="48" spans="2:44" x14ac:dyDescent="0.25">
      <c r="B48" s="7">
        <v>2005</v>
      </c>
      <c r="C48" s="13">
        <v>2</v>
      </c>
      <c r="D48" s="9"/>
      <c r="E48" s="9"/>
      <c r="F48" s="9"/>
      <c r="G48" s="9"/>
      <c r="H48" s="9"/>
      <c r="I48" s="9"/>
      <c r="J48" s="9">
        <v>94.459765403963303</v>
      </c>
      <c r="K48" s="9">
        <v>94.459765403963303</v>
      </c>
      <c r="L48" s="9">
        <v>94.459765403963303</v>
      </c>
      <c r="M48" s="9">
        <v>94.459765403963303</v>
      </c>
      <c r="N48" s="9">
        <v>94.459765403963303</v>
      </c>
      <c r="O48" s="9">
        <v>94.459765403963303</v>
      </c>
      <c r="P48" s="9">
        <v>94.459765403963303</v>
      </c>
      <c r="Q48" s="9">
        <v>94.459765403963303</v>
      </c>
      <c r="R48" s="9">
        <v>94.459765403963303</v>
      </c>
      <c r="S48" s="9">
        <v>94.459765403963303</v>
      </c>
      <c r="T48" s="9">
        <v>94.459765403963303</v>
      </c>
      <c r="U48" s="9">
        <v>94.459765403963303</v>
      </c>
      <c r="V48" s="9">
        <v>94.459765403963303</v>
      </c>
      <c r="W48" s="9">
        <v>94.459765403963303</v>
      </c>
      <c r="X48" s="9">
        <v>94.459765403963303</v>
      </c>
      <c r="Y48" s="9">
        <v>94.459765403963303</v>
      </c>
      <c r="Z48" s="9">
        <v>94.459765403963303</v>
      </c>
      <c r="AA48" s="9">
        <v>94.459765403963303</v>
      </c>
      <c r="AB48" s="9">
        <v>94.459765403963303</v>
      </c>
      <c r="AC48" s="9">
        <v>94.459765403963303</v>
      </c>
      <c r="AD48" s="9">
        <v>94.459765403963303</v>
      </c>
      <c r="AE48" s="9">
        <v>94.459765403963303</v>
      </c>
      <c r="AF48" s="9">
        <v>94.459765403963303</v>
      </c>
      <c r="AG48" s="22">
        <v>94.459765403963303</v>
      </c>
      <c r="AH48" s="22">
        <v>94.459765403963303</v>
      </c>
      <c r="AI48" s="22">
        <v>94.459765403963303</v>
      </c>
      <c r="AJ48" s="22">
        <v>94.459765403963303</v>
      </c>
      <c r="AK48" s="22">
        <v>94.459765403963303</v>
      </c>
      <c r="AL48" s="22">
        <v>94.459765403963303</v>
      </c>
      <c r="AM48" s="22">
        <v>94.459765403963303</v>
      </c>
      <c r="AN48" s="22">
        <v>94.459765403963303</v>
      </c>
      <c r="AO48" s="22">
        <v>94.459765403963303</v>
      </c>
      <c r="AP48" s="22">
        <v>94.459765403963303</v>
      </c>
      <c r="AQ48" s="22">
        <v>94.459765403963303</v>
      </c>
      <c r="AR48" s="22">
        <v>94.459765403963303</v>
      </c>
    </row>
    <row r="49" spans="2:44" x14ac:dyDescent="0.25">
      <c r="B49" s="7">
        <v>2005</v>
      </c>
      <c r="C49" s="13">
        <v>3</v>
      </c>
      <c r="D49" s="9"/>
      <c r="E49" s="9"/>
      <c r="F49" s="9"/>
      <c r="G49" s="9"/>
      <c r="H49" s="9"/>
      <c r="I49" s="9"/>
      <c r="J49" s="9"/>
      <c r="K49" s="9">
        <v>106.83958547704199</v>
      </c>
      <c r="L49" s="9">
        <v>106.83958547704199</v>
      </c>
      <c r="M49" s="9">
        <v>106.83958547704199</v>
      </c>
      <c r="N49" s="9">
        <v>106.83958547704199</v>
      </c>
      <c r="O49" s="9">
        <v>106.83958547704199</v>
      </c>
      <c r="P49" s="9">
        <v>106.83958547704199</v>
      </c>
      <c r="Q49" s="9">
        <v>106.83958547704199</v>
      </c>
      <c r="R49" s="9">
        <v>106.83958547704199</v>
      </c>
      <c r="S49" s="9">
        <v>106.83958547704199</v>
      </c>
      <c r="T49" s="9">
        <v>106.83958547704199</v>
      </c>
      <c r="U49" s="9">
        <v>106.83958547704199</v>
      </c>
      <c r="V49" s="9">
        <v>106.83958547704199</v>
      </c>
      <c r="W49" s="9">
        <v>106.83958547704199</v>
      </c>
      <c r="X49" s="9">
        <v>106.83958547704199</v>
      </c>
      <c r="Y49" s="9">
        <v>106.83958547704199</v>
      </c>
      <c r="Z49" s="9">
        <v>106.83958547704199</v>
      </c>
      <c r="AA49" s="9">
        <v>106.83958547704199</v>
      </c>
      <c r="AB49" s="9">
        <v>106.83958547704199</v>
      </c>
      <c r="AC49" s="9">
        <v>106.83958547704199</v>
      </c>
      <c r="AD49" s="9">
        <v>106.83958547704199</v>
      </c>
      <c r="AE49" s="9">
        <v>106.83958547704199</v>
      </c>
      <c r="AF49" s="9">
        <v>106.83958547704199</v>
      </c>
      <c r="AG49" s="22">
        <v>106.83958547704199</v>
      </c>
      <c r="AH49" s="22">
        <v>106.83958547704199</v>
      </c>
      <c r="AI49" s="22">
        <v>106.83958547704199</v>
      </c>
      <c r="AJ49" s="22">
        <v>106.83958547704199</v>
      </c>
      <c r="AK49" s="22">
        <v>106.83958547704199</v>
      </c>
      <c r="AL49" s="22">
        <v>106.83958547704199</v>
      </c>
      <c r="AM49" s="22">
        <v>106.83958547704199</v>
      </c>
      <c r="AN49" s="22">
        <v>106.83958547704199</v>
      </c>
      <c r="AO49" s="22">
        <v>106.83958547704199</v>
      </c>
      <c r="AP49" s="22">
        <v>106.83958547704199</v>
      </c>
      <c r="AQ49" s="22">
        <v>106.83958547704199</v>
      </c>
      <c r="AR49" s="22">
        <v>106.83958547704199</v>
      </c>
    </row>
    <row r="50" spans="2:44" x14ac:dyDescent="0.25">
      <c r="B50" s="7">
        <v>2005</v>
      </c>
      <c r="C50" s="13">
        <v>4</v>
      </c>
      <c r="D50" s="9"/>
      <c r="E50" s="9"/>
      <c r="F50" s="9"/>
      <c r="G50" s="9"/>
      <c r="H50" s="9"/>
      <c r="I50" s="9"/>
      <c r="J50" s="9"/>
      <c r="K50" s="9"/>
      <c r="L50" s="9">
        <v>105.076543974416</v>
      </c>
      <c r="M50" s="9">
        <v>105.076543974416</v>
      </c>
      <c r="N50" s="9">
        <v>105.076543974416</v>
      </c>
      <c r="O50" s="9">
        <v>105.076543974416</v>
      </c>
      <c r="P50" s="9">
        <v>105.076543974416</v>
      </c>
      <c r="Q50" s="9">
        <v>105.076543974416</v>
      </c>
      <c r="R50" s="9">
        <v>105.076543974416</v>
      </c>
      <c r="S50" s="9">
        <v>105.076543974416</v>
      </c>
      <c r="T50" s="9">
        <v>105.076543974416</v>
      </c>
      <c r="U50" s="9">
        <v>105.076543974416</v>
      </c>
      <c r="V50" s="9">
        <v>105.076543974416</v>
      </c>
      <c r="W50" s="9">
        <v>105.076543974416</v>
      </c>
      <c r="X50" s="9">
        <v>105.076543974416</v>
      </c>
      <c r="Y50" s="9">
        <v>105.076543974416</v>
      </c>
      <c r="Z50" s="9">
        <v>105.076543974416</v>
      </c>
      <c r="AA50" s="9">
        <v>105.076543974416</v>
      </c>
      <c r="AB50" s="9">
        <v>105.076543974416</v>
      </c>
      <c r="AC50" s="9">
        <v>105.076543974416</v>
      </c>
      <c r="AD50" s="9">
        <v>105.076543974416</v>
      </c>
      <c r="AE50" s="9">
        <v>105.076543974416</v>
      </c>
      <c r="AF50" s="9">
        <v>105.076543974416</v>
      </c>
      <c r="AG50" s="22">
        <v>105.076543974416</v>
      </c>
      <c r="AH50" s="22">
        <v>105.076543974416</v>
      </c>
      <c r="AI50" s="22">
        <v>105.076543974416</v>
      </c>
      <c r="AJ50" s="22">
        <v>105.076543974416</v>
      </c>
      <c r="AK50" s="22">
        <v>105.076543974416</v>
      </c>
      <c r="AL50" s="22">
        <v>105.076543974416</v>
      </c>
      <c r="AM50" s="22">
        <v>105.076543974416</v>
      </c>
      <c r="AN50" s="22">
        <v>105.076543974416</v>
      </c>
      <c r="AO50" s="22">
        <v>105.076543974416</v>
      </c>
      <c r="AP50" s="22">
        <v>105.076543974416</v>
      </c>
      <c r="AQ50" s="22">
        <v>105.076543974416</v>
      </c>
      <c r="AR50" s="22">
        <v>105.076543974416</v>
      </c>
    </row>
    <row r="51" spans="2:44" x14ac:dyDescent="0.25">
      <c r="B51" s="15">
        <v>2006</v>
      </c>
      <c r="C51" s="16">
        <v>1</v>
      </c>
      <c r="D51" s="17"/>
      <c r="E51" s="17"/>
      <c r="F51" s="17"/>
      <c r="G51" s="17"/>
      <c r="H51" s="17"/>
      <c r="I51" s="17"/>
      <c r="J51" s="17"/>
      <c r="K51" s="17"/>
      <c r="L51" s="17"/>
      <c r="M51" s="17">
        <v>93.366462721856095</v>
      </c>
      <c r="N51" s="17">
        <v>93.366462721856095</v>
      </c>
      <c r="O51" s="17">
        <v>93.366462721856095</v>
      </c>
      <c r="P51" s="17">
        <v>93.366462721856095</v>
      </c>
      <c r="Q51" s="17">
        <v>93.366462721856095</v>
      </c>
      <c r="R51" s="17">
        <v>93.366462721856095</v>
      </c>
      <c r="S51" s="17">
        <v>93.366462721856095</v>
      </c>
      <c r="T51" s="17">
        <v>93.366462721856095</v>
      </c>
      <c r="U51" s="17">
        <v>93.366462721856095</v>
      </c>
      <c r="V51" s="17">
        <v>93.366462721856095</v>
      </c>
      <c r="W51" s="17">
        <v>93.366462721856095</v>
      </c>
      <c r="X51" s="17">
        <v>93.366462721856095</v>
      </c>
      <c r="Y51" s="17">
        <v>93.366462721856095</v>
      </c>
      <c r="Z51" s="17">
        <v>93.366462721856095</v>
      </c>
      <c r="AA51" s="17">
        <v>93.366462721856095</v>
      </c>
      <c r="AB51" s="17">
        <v>93.366462721856095</v>
      </c>
      <c r="AC51" s="17">
        <v>93.366462721856095</v>
      </c>
      <c r="AD51" s="17">
        <v>93.366462721856095</v>
      </c>
      <c r="AE51" s="17">
        <v>93.366462721856095</v>
      </c>
      <c r="AF51" s="17">
        <v>93.366462721856095</v>
      </c>
      <c r="AG51" s="23">
        <v>93.366462721856095</v>
      </c>
      <c r="AH51" s="23">
        <v>93.366462721856095</v>
      </c>
      <c r="AI51" s="23">
        <v>93.366462721856095</v>
      </c>
      <c r="AJ51" s="23">
        <v>93.366462721856095</v>
      </c>
      <c r="AK51" s="23">
        <v>93.366462721856095</v>
      </c>
      <c r="AL51" s="23">
        <v>93.366462721856095</v>
      </c>
      <c r="AM51" s="23">
        <v>93.366462721856095</v>
      </c>
      <c r="AN51" s="23">
        <v>93.366462721856095</v>
      </c>
      <c r="AO51" s="23">
        <v>93.366462721856095</v>
      </c>
      <c r="AP51" s="23">
        <v>93.366462721856095</v>
      </c>
      <c r="AQ51" s="23">
        <v>93.366462721856095</v>
      </c>
      <c r="AR51" s="23">
        <v>93.366462721856095</v>
      </c>
    </row>
    <row r="52" spans="2:44" x14ac:dyDescent="0.25">
      <c r="B52" s="7">
        <v>2006</v>
      </c>
      <c r="C52" s="13">
        <v>2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>
        <v>94.860509435548295</v>
      </c>
      <c r="O52" s="9">
        <v>94.860509435548295</v>
      </c>
      <c r="P52" s="9">
        <v>94.860509435548295</v>
      </c>
      <c r="Q52" s="9">
        <v>94.860509435548295</v>
      </c>
      <c r="R52" s="9">
        <v>94.860509435548295</v>
      </c>
      <c r="S52" s="9">
        <v>94.860509435548295</v>
      </c>
      <c r="T52" s="9">
        <v>94.860509435548295</v>
      </c>
      <c r="U52" s="9">
        <v>94.860509435548295</v>
      </c>
      <c r="V52" s="9">
        <v>94.860509435548295</v>
      </c>
      <c r="W52" s="9">
        <v>94.860509435548295</v>
      </c>
      <c r="X52" s="9">
        <v>94.860509435548295</v>
      </c>
      <c r="Y52" s="9">
        <v>94.860509435548295</v>
      </c>
      <c r="Z52" s="9">
        <v>94.860509435548295</v>
      </c>
      <c r="AA52" s="9">
        <v>94.860509435548295</v>
      </c>
      <c r="AB52" s="9">
        <v>94.860509435548295</v>
      </c>
      <c r="AC52" s="9">
        <v>94.860509435548295</v>
      </c>
      <c r="AD52" s="9">
        <v>94.860509435548295</v>
      </c>
      <c r="AE52" s="9">
        <v>94.860509435548295</v>
      </c>
      <c r="AF52" s="9">
        <v>94.860509435548295</v>
      </c>
      <c r="AG52" s="22">
        <v>94.860509435548295</v>
      </c>
      <c r="AH52" s="22">
        <v>94.860509435548295</v>
      </c>
      <c r="AI52" s="22">
        <v>94.860509435548295</v>
      </c>
      <c r="AJ52" s="22">
        <v>94.860509435548295</v>
      </c>
      <c r="AK52" s="22">
        <v>94.860509435548295</v>
      </c>
      <c r="AL52" s="22">
        <v>94.860509435548295</v>
      </c>
      <c r="AM52" s="22">
        <v>94.860509435548295</v>
      </c>
      <c r="AN52" s="22">
        <v>94.860509435548295</v>
      </c>
      <c r="AO52" s="22">
        <v>94.860509435548295</v>
      </c>
      <c r="AP52" s="22">
        <v>94.860509435548295</v>
      </c>
      <c r="AQ52" s="22">
        <v>94.860509435548295</v>
      </c>
      <c r="AR52" s="22">
        <v>94.860509435548295</v>
      </c>
    </row>
    <row r="53" spans="2:44" x14ac:dyDescent="0.25">
      <c r="B53" s="7">
        <v>2006</v>
      </c>
      <c r="C53" s="13">
        <v>3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>
        <v>107.07362466734099</v>
      </c>
      <c r="P53" s="9">
        <v>107.07362466734099</v>
      </c>
      <c r="Q53" s="9">
        <v>107.07362466734099</v>
      </c>
      <c r="R53" s="9">
        <v>107.07362466734099</v>
      </c>
      <c r="S53" s="9">
        <v>107.07362466734099</v>
      </c>
      <c r="T53" s="9">
        <v>107.07362466734099</v>
      </c>
      <c r="U53" s="9">
        <v>107.07362466734099</v>
      </c>
      <c r="V53" s="9">
        <v>107.07362466734099</v>
      </c>
      <c r="W53" s="9">
        <v>107.07362466734099</v>
      </c>
      <c r="X53" s="9">
        <v>107.07362466734099</v>
      </c>
      <c r="Y53" s="9">
        <v>107.07362466734099</v>
      </c>
      <c r="Z53" s="9">
        <v>107.07362466734099</v>
      </c>
      <c r="AA53" s="9">
        <v>107.07362466734099</v>
      </c>
      <c r="AB53" s="9">
        <v>107.07362466734099</v>
      </c>
      <c r="AC53" s="9">
        <v>107.07362466734099</v>
      </c>
      <c r="AD53" s="9">
        <v>107.07362466734099</v>
      </c>
      <c r="AE53" s="9">
        <v>107.07362466734099</v>
      </c>
      <c r="AF53" s="9">
        <v>107.07362466734099</v>
      </c>
      <c r="AG53" s="22">
        <v>107.07362466734099</v>
      </c>
      <c r="AH53" s="22">
        <v>107.07362466734099</v>
      </c>
      <c r="AI53" s="22">
        <v>107.07362466734099</v>
      </c>
      <c r="AJ53" s="22">
        <v>107.07362466734099</v>
      </c>
      <c r="AK53" s="22">
        <v>107.07362466734099</v>
      </c>
      <c r="AL53" s="22">
        <v>107.07362466734099</v>
      </c>
      <c r="AM53" s="22">
        <v>107.07362466734099</v>
      </c>
      <c r="AN53" s="22">
        <v>107.07362466734099</v>
      </c>
      <c r="AO53" s="22">
        <v>107.07362466734099</v>
      </c>
      <c r="AP53" s="22">
        <v>107.07362466734099</v>
      </c>
      <c r="AQ53" s="22">
        <v>107.07362466734099</v>
      </c>
      <c r="AR53" s="22">
        <v>107.07362466734099</v>
      </c>
    </row>
    <row r="54" spans="2:44" x14ac:dyDescent="0.25">
      <c r="B54" s="7">
        <v>2006</v>
      </c>
      <c r="C54" s="13">
        <v>4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>
        <v>104.081410821802</v>
      </c>
      <c r="Q54" s="9">
        <v>104.081410821802</v>
      </c>
      <c r="R54" s="9">
        <v>104.081410821802</v>
      </c>
      <c r="S54" s="9">
        <v>104.081410821802</v>
      </c>
      <c r="T54" s="9">
        <v>104.081410821802</v>
      </c>
      <c r="U54" s="9">
        <v>104.081410821802</v>
      </c>
      <c r="V54" s="9">
        <v>104.081410821802</v>
      </c>
      <c r="W54" s="9">
        <v>104.081410821802</v>
      </c>
      <c r="X54" s="9">
        <v>104.081410821802</v>
      </c>
      <c r="Y54" s="9">
        <v>104.081410821802</v>
      </c>
      <c r="Z54" s="9">
        <v>104.081410821802</v>
      </c>
      <c r="AA54" s="9">
        <v>104.081410821802</v>
      </c>
      <c r="AB54" s="9">
        <v>104.081410821802</v>
      </c>
      <c r="AC54" s="9">
        <v>104.081410821802</v>
      </c>
      <c r="AD54" s="9">
        <v>104.081410821802</v>
      </c>
      <c r="AE54" s="9">
        <v>104.081410821802</v>
      </c>
      <c r="AF54" s="9">
        <v>104.081410821802</v>
      </c>
      <c r="AG54" s="22">
        <v>104.081410821802</v>
      </c>
      <c r="AH54" s="22">
        <v>104.081410821802</v>
      </c>
      <c r="AI54" s="22">
        <v>104.081410821802</v>
      </c>
      <c r="AJ54" s="22">
        <v>104.081410821802</v>
      </c>
      <c r="AK54" s="22">
        <v>104.081410821802</v>
      </c>
      <c r="AL54" s="22">
        <v>104.081410821802</v>
      </c>
      <c r="AM54" s="22">
        <v>104.081410821802</v>
      </c>
      <c r="AN54" s="22">
        <v>104.081410821802</v>
      </c>
      <c r="AO54" s="22">
        <v>104.081410821802</v>
      </c>
      <c r="AP54" s="22">
        <v>104.081410821802</v>
      </c>
      <c r="AQ54" s="22">
        <v>104.081410821802</v>
      </c>
      <c r="AR54" s="22">
        <v>104.081410821802</v>
      </c>
    </row>
    <row r="55" spans="2:44" x14ac:dyDescent="0.25">
      <c r="B55" s="15">
        <v>2007</v>
      </c>
      <c r="C55" s="16">
        <v>1</v>
      </c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>
        <v>93.783144320491402</v>
      </c>
      <c r="R55" s="17">
        <v>93.783144320491402</v>
      </c>
      <c r="S55" s="17">
        <v>93.783144320491402</v>
      </c>
      <c r="T55" s="17">
        <v>93.783144320491402</v>
      </c>
      <c r="U55" s="17">
        <v>93.783144320491402</v>
      </c>
      <c r="V55" s="17">
        <v>93.783144320491402</v>
      </c>
      <c r="W55" s="17">
        <v>93.783144320491402</v>
      </c>
      <c r="X55" s="17">
        <v>93.783144320491402</v>
      </c>
      <c r="Y55" s="17">
        <v>93.783144320491402</v>
      </c>
      <c r="Z55" s="17">
        <v>93.783144320491402</v>
      </c>
      <c r="AA55" s="17">
        <v>93.783144320491402</v>
      </c>
      <c r="AB55" s="17">
        <v>93.783144320491402</v>
      </c>
      <c r="AC55" s="17">
        <v>93.783144320491402</v>
      </c>
      <c r="AD55" s="17">
        <v>93.783144320491402</v>
      </c>
      <c r="AE55" s="17">
        <v>93.783144320491402</v>
      </c>
      <c r="AF55" s="17">
        <v>93.783144320491402</v>
      </c>
      <c r="AG55" s="23">
        <v>93.783144320491402</v>
      </c>
      <c r="AH55" s="23">
        <v>93.783144320491402</v>
      </c>
      <c r="AI55" s="23">
        <v>93.783144320491402</v>
      </c>
      <c r="AJ55" s="23">
        <v>93.783144320491402</v>
      </c>
      <c r="AK55" s="23">
        <v>93.783144320491402</v>
      </c>
      <c r="AL55" s="23">
        <v>93.783144320491402</v>
      </c>
      <c r="AM55" s="23">
        <v>93.783144320491402</v>
      </c>
      <c r="AN55" s="23">
        <v>93.783144320491402</v>
      </c>
      <c r="AO55" s="23">
        <v>93.783144320491402</v>
      </c>
      <c r="AP55" s="23">
        <v>93.783144320491402</v>
      </c>
      <c r="AQ55" s="23">
        <v>93.783144320491402</v>
      </c>
      <c r="AR55" s="23">
        <v>93.783144320491402</v>
      </c>
    </row>
    <row r="56" spans="2:44" x14ac:dyDescent="0.25">
      <c r="B56" s="7">
        <v>2007</v>
      </c>
      <c r="C56" s="13">
        <v>2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>
        <v>97.752248700261305</v>
      </c>
      <c r="S56" s="9">
        <v>97.752248700261305</v>
      </c>
      <c r="T56" s="9">
        <v>97.752248700261305</v>
      </c>
      <c r="U56" s="9">
        <v>97.752248700261305</v>
      </c>
      <c r="V56" s="9">
        <v>97.752248700261305</v>
      </c>
      <c r="W56" s="9">
        <v>97.752248700261305</v>
      </c>
      <c r="X56" s="9">
        <v>97.752248700261305</v>
      </c>
      <c r="Y56" s="9">
        <v>97.752248700261305</v>
      </c>
      <c r="Z56" s="9">
        <v>97.752248700261305</v>
      </c>
      <c r="AA56" s="9">
        <v>97.752248700261305</v>
      </c>
      <c r="AB56" s="9">
        <v>97.752248700261305</v>
      </c>
      <c r="AC56" s="9">
        <v>97.752248700261305</v>
      </c>
      <c r="AD56" s="9">
        <v>97.752248700261305</v>
      </c>
      <c r="AE56" s="9">
        <v>97.752248700261305</v>
      </c>
      <c r="AF56" s="9">
        <v>97.752248700261305</v>
      </c>
      <c r="AG56" s="22">
        <v>97.752248700261305</v>
      </c>
      <c r="AH56" s="22">
        <v>97.752248700261305</v>
      </c>
      <c r="AI56" s="22">
        <v>97.752248700261305</v>
      </c>
      <c r="AJ56" s="22">
        <v>97.752248700261305</v>
      </c>
      <c r="AK56" s="22">
        <v>97.752248700261305</v>
      </c>
      <c r="AL56" s="22">
        <v>97.752248700261305</v>
      </c>
      <c r="AM56" s="22">
        <v>97.752248700261305</v>
      </c>
      <c r="AN56" s="22">
        <v>97.752248700261305</v>
      </c>
      <c r="AO56" s="22">
        <v>97.752248700261305</v>
      </c>
      <c r="AP56" s="22">
        <v>97.752248700261305</v>
      </c>
      <c r="AQ56" s="22">
        <v>97.752248700261305</v>
      </c>
      <c r="AR56" s="22">
        <v>97.752248700261305</v>
      </c>
    </row>
    <row r="57" spans="2:44" x14ac:dyDescent="0.25">
      <c r="B57" s="7">
        <v>2007</v>
      </c>
      <c r="C57" s="13">
        <v>3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>
        <v>108.32202944919401</v>
      </c>
      <c r="T57" s="9">
        <v>108.32202944919401</v>
      </c>
      <c r="U57" s="9">
        <v>108.32202944919401</v>
      </c>
      <c r="V57" s="9">
        <v>108.32202944919401</v>
      </c>
      <c r="W57" s="9">
        <v>108.32202944919401</v>
      </c>
      <c r="X57" s="9">
        <v>108.32202944919401</v>
      </c>
      <c r="Y57" s="9">
        <v>108.32202944919401</v>
      </c>
      <c r="Z57" s="9">
        <v>108.32202944919401</v>
      </c>
      <c r="AA57" s="9">
        <v>108.32202944919401</v>
      </c>
      <c r="AB57" s="9">
        <v>108.32202944919401</v>
      </c>
      <c r="AC57" s="9">
        <v>108.32202944919401</v>
      </c>
      <c r="AD57" s="9">
        <v>108.32202944919401</v>
      </c>
      <c r="AE57" s="9">
        <v>108.32202944919401</v>
      </c>
      <c r="AF57" s="9">
        <v>108.32202944919401</v>
      </c>
      <c r="AG57" s="22">
        <v>108.32202944919401</v>
      </c>
      <c r="AH57" s="22">
        <v>108.32202944919401</v>
      </c>
      <c r="AI57" s="22">
        <v>108.32202944919401</v>
      </c>
      <c r="AJ57" s="22">
        <v>108.32202944919401</v>
      </c>
      <c r="AK57" s="22">
        <v>108.32202944919401</v>
      </c>
      <c r="AL57" s="22">
        <v>108.32202944919401</v>
      </c>
      <c r="AM57" s="22">
        <v>108.32202944919401</v>
      </c>
      <c r="AN57" s="22">
        <v>108.32202944919401</v>
      </c>
      <c r="AO57" s="22">
        <v>108.32202944919401</v>
      </c>
      <c r="AP57" s="22">
        <v>108.32202944919401</v>
      </c>
      <c r="AQ57" s="22">
        <v>108.32202944919401</v>
      </c>
      <c r="AR57" s="22">
        <v>108.32202944919401</v>
      </c>
    </row>
    <row r="58" spans="2:44" x14ac:dyDescent="0.25">
      <c r="B58" s="7">
        <v>2007</v>
      </c>
      <c r="C58" s="13">
        <v>4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>
        <v>108.63451022264501</v>
      </c>
      <c r="U58" s="9">
        <v>108.63451022264501</v>
      </c>
      <c r="V58" s="9">
        <v>108.63451022264501</v>
      </c>
      <c r="W58" s="9">
        <v>108.63451022264501</v>
      </c>
      <c r="X58" s="9">
        <v>108.63451022264501</v>
      </c>
      <c r="Y58" s="9">
        <v>108.63451022264501</v>
      </c>
      <c r="Z58" s="9">
        <v>108.63451022264501</v>
      </c>
      <c r="AA58" s="9">
        <v>108.63451022264501</v>
      </c>
      <c r="AB58" s="9">
        <v>108.63451022264501</v>
      </c>
      <c r="AC58" s="9">
        <v>108.63451022264501</v>
      </c>
      <c r="AD58" s="9">
        <v>108.63451022264501</v>
      </c>
      <c r="AE58" s="9">
        <v>108.63451022264501</v>
      </c>
      <c r="AF58" s="9">
        <v>108.63451022264501</v>
      </c>
      <c r="AG58" s="22">
        <v>108.63451022264501</v>
      </c>
      <c r="AH58" s="22">
        <v>108.63451022264501</v>
      </c>
      <c r="AI58" s="22">
        <v>108.63451022264501</v>
      </c>
      <c r="AJ58" s="22">
        <v>108.63451022264501</v>
      </c>
      <c r="AK58" s="22">
        <v>108.63451022264501</v>
      </c>
      <c r="AL58" s="22">
        <v>108.63451022264501</v>
      </c>
      <c r="AM58" s="22">
        <v>108.63451022264501</v>
      </c>
      <c r="AN58" s="22">
        <v>108.63451022264501</v>
      </c>
      <c r="AO58" s="22">
        <v>108.63451022264501</v>
      </c>
      <c r="AP58" s="22">
        <v>108.63451022264501</v>
      </c>
      <c r="AQ58" s="22">
        <v>108.63451022264501</v>
      </c>
      <c r="AR58" s="22">
        <v>108.63451022264501</v>
      </c>
    </row>
    <row r="59" spans="2:44" x14ac:dyDescent="0.25">
      <c r="B59" s="15">
        <v>2008</v>
      </c>
      <c r="C59" s="16">
        <v>1</v>
      </c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>
        <v>98.645245349503497</v>
      </c>
      <c r="V59" s="17">
        <v>98.645245349503497</v>
      </c>
      <c r="W59" s="17">
        <v>98.645245349503497</v>
      </c>
      <c r="X59" s="17">
        <v>98.645245349503497</v>
      </c>
      <c r="Y59" s="17">
        <v>98.645245349503497</v>
      </c>
      <c r="Z59" s="17">
        <v>98.645245349503497</v>
      </c>
      <c r="AA59" s="17">
        <v>98.645245349503497</v>
      </c>
      <c r="AB59" s="17">
        <v>98.645245349503497</v>
      </c>
      <c r="AC59" s="17">
        <v>98.645245349503497</v>
      </c>
      <c r="AD59" s="17">
        <v>98.645245349503497</v>
      </c>
      <c r="AE59" s="17">
        <v>98.645245349503497</v>
      </c>
      <c r="AF59" s="17">
        <v>98.645245349503497</v>
      </c>
      <c r="AG59" s="23">
        <v>98.645245349503497</v>
      </c>
      <c r="AH59" s="23">
        <v>98.645245349503497</v>
      </c>
      <c r="AI59" s="23">
        <v>98.645245349503497</v>
      </c>
      <c r="AJ59" s="23">
        <v>98.645245349503497</v>
      </c>
      <c r="AK59" s="23">
        <v>98.645245349503497</v>
      </c>
      <c r="AL59" s="23">
        <v>98.645245349503497</v>
      </c>
      <c r="AM59" s="23">
        <v>98.645245349503497</v>
      </c>
      <c r="AN59" s="23">
        <v>98.645245349503497</v>
      </c>
      <c r="AO59" s="23">
        <v>98.645245349503497</v>
      </c>
      <c r="AP59" s="23">
        <v>98.645245349503497</v>
      </c>
      <c r="AQ59" s="23">
        <v>98.645245349503497</v>
      </c>
      <c r="AR59" s="23">
        <v>98.645245349503497</v>
      </c>
    </row>
    <row r="60" spans="2:44" x14ac:dyDescent="0.25">
      <c r="B60" s="7">
        <v>2008</v>
      </c>
      <c r="C60" s="13">
        <v>2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>
        <v>100.022067046711</v>
      </c>
      <c r="W60" s="9">
        <v>100.022067046711</v>
      </c>
      <c r="X60" s="9">
        <v>100.022067046711</v>
      </c>
      <c r="Y60" s="9">
        <v>100.022067046711</v>
      </c>
      <c r="Z60" s="9">
        <v>100.022067046711</v>
      </c>
      <c r="AA60" s="9">
        <v>100.022067046711</v>
      </c>
      <c r="AB60" s="9">
        <v>100.022067046711</v>
      </c>
      <c r="AC60" s="9">
        <v>100.022067046711</v>
      </c>
      <c r="AD60" s="9">
        <v>100.022067046711</v>
      </c>
      <c r="AE60" s="9">
        <v>100.022067046711</v>
      </c>
      <c r="AF60" s="9">
        <v>100.022067046711</v>
      </c>
      <c r="AG60" s="22">
        <v>100.022067046711</v>
      </c>
      <c r="AH60" s="22">
        <v>100.022067046711</v>
      </c>
      <c r="AI60" s="22">
        <v>100.022067046711</v>
      </c>
      <c r="AJ60" s="22">
        <v>100.022067046711</v>
      </c>
      <c r="AK60" s="22">
        <v>100.022067046711</v>
      </c>
      <c r="AL60" s="22">
        <v>100.022067046711</v>
      </c>
      <c r="AM60" s="22">
        <v>100.022067046711</v>
      </c>
      <c r="AN60" s="22">
        <v>100.022067046711</v>
      </c>
      <c r="AO60" s="22">
        <v>100.022067046711</v>
      </c>
      <c r="AP60" s="22">
        <v>100.022067046711</v>
      </c>
      <c r="AQ60" s="22">
        <v>100.022067046711</v>
      </c>
      <c r="AR60" s="22">
        <v>100.022067046711</v>
      </c>
    </row>
    <row r="61" spans="2:44" x14ac:dyDescent="0.25">
      <c r="B61" s="7">
        <v>2008</v>
      </c>
      <c r="C61" s="13">
        <v>3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v>112.524382427001</v>
      </c>
      <c r="X61" s="9">
        <v>112.524382427001</v>
      </c>
      <c r="Y61" s="9">
        <v>112.524382427001</v>
      </c>
      <c r="Z61" s="9">
        <v>112.524382427001</v>
      </c>
      <c r="AA61" s="9">
        <v>112.524382427001</v>
      </c>
      <c r="AB61" s="9">
        <v>112.524382427001</v>
      </c>
      <c r="AC61" s="9">
        <v>112.524382427001</v>
      </c>
      <c r="AD61" s="9">
        <v>112.524382427001</v>
      </c>
      <c r="AE61" s="9">
        <v>112.524382427001</v>
      </c>
      <c r="AF61" s="9">
        <v>112.524382427001</v>
      </c>
      <c r="AG61" s="22">
        <v>112.524382427001</v>
      </c>
      <c r="AH61" s="22">
        <v>112.524382427001</v>
      </c>
      <c r="AI61" s="22">
        <v>112.524382427001</v>
      </c>
      <c r="AJ61" s="22">
        <v>112.524382427001</v>
      </c>
      <c r="AK61" s="22">
        <v>112.524382427001</v>
      </c>
      <c r="AL61" s="22">
        <v>112.524382427001</v>
      </c>
      <c r="AM61" s="22">
        <v>112.524382427001</v>
      </c>
      <c r="AN61" s="22">
        <v>112.524382427001</v>
      </c>
      <c r="AO61" s="22">
        <v>112.524382427001</v>
      </c>
      <c r="AP61" s="22">
        <v>112.524382427001</v>
      </c>
      <c r="AQ61" s="22">
        <v>112.524382427001</v>
      </c>
      <c r="AR61" s="22">
        <v>112.524382427001</v>
      </c>
    </row>
    <row r="62" spans="2:44" x14ac:dyDescent="0.25">
      <c r="B62" s="7">
        <v>2008</v>
      </c>
      <c r="C62" s="13">
        <v>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>
        <v>111.020309075055</v>
      </c>
      <c r="Y62" s="9">
        <v>111.020309075055</v>
      </c>
      <c r="Z62" s="9">
        <v>111.020309075055</v>
      </c>
      <c r="AA62" s="9">
        <v>111.020309075055</v>
      </c>
      <c r="AB62" s="9">
        <v>111.020309075055</v>
      </c>
      <c r="AC62" s="9">
        <v>111.020309075055</v>
      </c>
      <c r="AD62" s="9">
        <v>111.020309075055</v>
      </c>
      <c r="AE62" s="9">
        <v>111.020309075055</v>
      </c>
      <c r="AF62" s="9">
        <v>111.020309075055</v>
      </c>
      <c r="AG62" s="22">
        <v>111.020309075055</v>
      </c>
      <c r="AH62" s="22">
        <v>111.020309075055</v>
      </c>
      <c r="AI62" s="22">
        <v>111.020309075055</v>
      </c>
      <c r="AJ62" s="22">
        <v>111.020309075055</v>
      </c>
      <c r="AK62" s="22">
        <v>111.020309075055</v>
      </c>
      <c r="AL62" s="22">
        <v>111.020309075055</v>
      </c>
      <c r="AM62" s="22">
        <v>111.020309075055</v>
      </c>
      <c r="AN62" s="22">
        <v>111.020309075055</v>
      </c>
      <c r="AO62" s="22">
        <v>111.020309075055</v>
      </c>
      <c r="AP62" s="22">
        <v>111.020309075055</v>
      </c>
      <c r="AQ62" s="22">
        <v>111.020309075055</v>
      </c>
      <c r="AR62" s="22">
        <v>111.020309075055</v>
      </c>
    </row>
    <row r="63" spans="2:44" x14ac:dyDescent="0.25">
      <c r="B63" s="15">
        <v>2009</v>
      </c>
      <c r="C63" s="16">
        <v>1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>
        <v>97.859182221072203</v>
      </c>
      <c r="Z63" s="17">
        <v>97.859182221072203</v>
      </c>
      <c r="AA63" s="17">
        <v>97.859182221072203</v>
      </c>
      <c r="AB63" s="17">
        <v>97.859182221072203</v>
      </c>
      <c r="AC63" s="17">
        <v>97.859182221072203</v>
      </c>
      <c r="AD63" s="17">
        <v>97.859182221072203</v>
      </c>
      <c r="AE63" s="17">
        <v>97.859182221072203</v>
      </c>
      <c r="AF63" s="17">
        <v>97.859182221072203</v>
      </c>
      <c r="AG63" s="23">
        <v>97.859182221072203</v>
      </c>
      <c r="AH63" s="23">
        <v>97.859182221072203</v>
      </c>
      <c r="AI63" s="23">
        <v>97.859182221072203</v>
      </c>
      <c r="AJ63" s="23">
        <v>97.859182221072203</v>
      </c>
      <c r="AK63" s="23">
        <v>97.859182221072203</v>
      </c>
      <c r="AL63" s="23">
        <v>97.859182221072203</v>
      </c>
      <c r="AM63" s="23">
        <v>97.859182221072203</v>
      </c>
      <c r="AN63" s="23">
        <v>97.859182221072203</v>
      </c>
      <c r="AO63" s="23">
        <v>97.859182221072203</v>
      </c>
      <c r="AP63" s="23">
        <v>97.859182221072203</v>
      </c>
      <c r="AQ63" s="23">
        <v>97.859182221072203</v>
      </c>
      <c r="AR63" s="23">
        <v>97.859182221072203</v>
      </c>
    </row>
    <row r="64" spans="2:44" x14ac:dyDescent="0.25">
      <c r="B64" s="7">
        <v>2009</v>
      </c>
      <c r="C64" s="13">
        <v>2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>
        <v>102.670438447691</v>
      </c>
      <c r="AA64" s="9">
        <v>102.670438447691</v>
      </c>
      <c r="AB64" s="9">
        <v>102.670438447691</v>
      </c>
      <c r="AC64" s="9">
        <v>102.670438447691</v>
      </c>
      <c r="AD64" s="9">
        <v>102.670438447691</v>
      </c>
      <c r="AE64" s="9">
        <v>102.670438447691</v>
      </c>
      <c r="AF64" s="9">
        <v>102.670438447691</v>
      </c>
      <c r="AG64" s="22">
        <v>102.670438447691</v>
      </c>
      <c r="AH64" s="22">
        <v>102.670438447691</v>
      </c>
      <c r="AI64" s="22">
        <v>102.670438447691</v>
      </c>
      <c r="AJ64" s="22">
        <v>102.670438447691</v>
      </c>
      <c r="AK64" s="22">
        <v>102.670438447691</v>
      </c>
      <c r="AL64" s="22">
        <v>102.670438447691</v>
      </c>
      <c r="AM64" s="22">
        <v>102.670438447691</v>
      </c>
      <c r="AN64" s="22">
        <v>102.670438447691</v>
      </c>
      <c r="AO64" s="22">
        <v>102.670438447691</v>
      </c>
      <c r="AP64" s="22">
        <v>102.670438447691</v>
      </c>
      <c r="AQ64" s="22">
        <v>102.670438447691</v>
      </c>
      <c r="AR64" s="22">
        <v>102.670438447691</v>
      </c>
    </row>
    <row r="65" spans="2:44" x14ac:dyDescent="0.25">
      <c r="B65" s="7">
        <v>2009</v>
      </c>
      <c r="C65" s="13">
        <v>3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>
        <v>112.855332421542</v>
      </c>
      <c r="AB65" s="9">
        <v>112.855332421542</v>
      </c>
      <c r="AC65" s="9">
        <v>112.855332421542</v>
      </c>
      <c r="AD65" s="9">
        <v>112.855332421542</v>
      </c>
      <c r="AE65" s="9">
        <v>112.855332421542</v>
      </c>
      <c r="AF65" s="9">
        <v>112.855332421542</v>
      </c>
      <c r="AG65" s="22">
        <v>112.855332421542</v>
      </c>
      <c r="AH65" s="22">
        <v>112.855332421542</v>
      </c>
      <c r="AI65" s="22">
        <v>112.855332421542</v>
      </c>
      <c r="AJ65" s="22">
        <v>112.855332421542</v>
      </c>
      <c r="AK65" s="22">
        <v>112.855332421542</v>
      </c>
      <c r="AL65" s="22">
        <v>112.855332421542</v>
      </c>
      <c r="AM65" s="22">
        <v>112.855332421542</v>
      </c>
      <c r="AN65" s="22">
        <v>112.855332421542</v>
      </c>
      <c r="AO65" s="22">
        <v>112.855332421542</v>
      </c>
      <c r="AP65" s="22">
        <v>112.855332421542</v>
      </c>
      <c r="AQ65" s="22">
        <v>112.855332421542</v>
      </c>
      <c r="AR65" s="22">
        <v>112.855332421542</v>
      </c>
    </row>
    <row r="66" spans="2:44" x14ac:dyDescent="0.25">
      <c r="B66" s="7">
        <v>2009</v>
      </c>
      <c r="C66" s="13">
        <v>4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>
        <v>113.829221790376</v>
      </c>
      <c r="AC66" s="9">
        <v>113.829221790376</v>
      </c>
      <c r="AD66" s="9">
        <v>113.829221790376</v>
      </c>
      <c r="AE66" s="9">
        <v>113.829221790376</v>
      </c>
      <c r="AF66" s="9">
        <v>113.829221790376</v>
      </c>
      <c r="AG66" s="22">
        <v>113.829221790376</v>
      </c>
      <c r="AH66" s="22">
        <v>113.829221790376</v>
      </c>
      <c r="AI66" s="22">
        <v>113.829221790376</v>
      </c>
      <c r="AJ66" s="22">
        <v>113.829221790376</v>
      </c>
      <c r="AK66" s="22">
        <v>113.829221790376</v>
      </c>
      <c r="AL66" s="22">
        <v>113.829221790376</v>
      </c>
      <c r="AM66" s="22">
        <v>113.829221790376</v>
      </c>
      <c r="AN66" s="22">
        <v>113.829221790376</v>
      </c>
      <c r="AO66" s="22">
        <v>113.829221790376</v>
      </c>
      <c r="AP66" s="22">
        <v>113.829221790376</v>
      </c>
      <c r="AQ66" s="22">
        <v>113.829221790376</v>
      </c>
      <c r="AR66" s="22">
        <v>113.829221790376</v>
      </c>
    </row>
    <row r="67" spans="2:44" x14ac:dyDescent="0.25">
      <c r="B67" s="15">
        <v>2010</v>
      </c>
      <c r="C67" s="16">
        <v>1</v>
      </c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>
        <v>97.372846027164002</v>
      </c>
      <c r="AD67" s="17">
        <v>97.372846027164002</v>
      </c>
      <c r="AE67" s="17">
        <v>97.372846027164002</v>
      </c>
      <c r="AF67" s="17">
        <v>97.372846027164002</v>
      </c>
      <c r="AG67" s="23">
        <v>97.372846027164002</v>
      </c>
      <c r="AH67" s="23">
        <v>97.372846027164002</v>
      </c>
      <c r="AI67" s="23">
        <v>97.372846027164002</v>
      </c>
      <c r="AJ67" s="23">
        <v>97.372846027164002</v>
      </c>
      <c r="AK67" s="23">
        <v>97.372846027164002</v>
      </c>
      <c r="AL67" s="23">
        <v>97.372846027164002</v>
      </c>
      <c r="AM67" s="23">
        <v>97.372846027164002</v>
      </c>
      <c r="AN67" s="23">
        <v>97.372846027164002</v>
      </c>
      <c r="AO67" s="23">
        <v>97.372846027164002</v>
      </c>
      <c r="AP67" s="23">
        <v>97.372846027164002</v>
      </c>
      <c r="AQ67" s="23">
        <v>97.372846027164002</v>
      </c>
      <c r="AR67" s="23">
        <v>97.372846027164002</v>
      </c>
    </row>
    <row r="68" spans="2:44" x14ac:dyDescent="0.25">
      <c r="B68" s="7">
        <v>2010</v>
      </c>
      <c r="C68" s="13">
        <v>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>
        <v>102.643599007156</v>
      </c>
      <c r="AE68" s="9">
        <v>102.643599007156</v>
      </c>
      <c r="AF68" s="9">
        <v>102.643599007156</v>
      </c>
      <c r="AG68" s="22">
        <v>102.643599007156</v>
      </c>
      <c r="AH68" s="22">
        <v>102.643599007156</v>
      </c>
      <c r="AI68" s="22">
        <v>102.643599007156</v>
      </c>
      <c r="AJ68" s="22">
        <v>102.643599007156</v>
      </c>
      <c r="AK68" s="22">
        <v>102.643599007156</v>
      </c>
      <c r="AL68" s="22">
        <v>102.643599007156</v>
      </c>
      <c r="AM68" s="22">
        <v>102.643599007156</v>
      </c>
      <c r="AN68" s="22">
        <v>102.643599007156</v>
      </c>
      <c r="AO68" s="22">
        <v>102.643599007156</v>
      </c>
      <c r="AP68" s="22">
        <v>102.643599007156</v>
      </c>
      <c r="AQ68" s="22">
        <v>102.643599007156</v>
      </c>
      <c r="AR68" s="22">
        <v>102.643599007156</v>
      </c>
    </row>
    <row r="69" spans="2:44" x14ac:dyDescent="0.25">
      <c r="B69" s="7">
        <v>2010</v>
      </c>
      <c r="C69" s="13">
        <v>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>
        <v>115.66604623568</v>
      </c>
      <c r="AF69" s="9">
        <v>115.66604623568</v>
      </c>
      <c r="AG69" s="22">
        <v>115.66604623568</v>
      </c>
      <c r="AH69" s="22">
        <v>115.66604623568</v>
      </c>
      <c r="AI69" s="22">
        <v>115.66604623568</v>
      </c>
      <c r="AJ69" s="22">
        <v>115.66604623568</v>
      </c>
      <c r="AK69" s="22">
        <v>115.66604623568</v>
      </c>
      <c r="AL69" s="22">
        <v>115.66604623568</v>
      </c>
      <c r="AM69" s="22">
        <v>115.66604623568</v>
      </c>
      <c r="AN69" s="22">
        <v>115.66604623568</v>
      </c>
      <c r="AO69" s="22">
        <v>115.66604623568</v>
      </c>
      <c r="AP69" s="22">
        <v>115.66604623568</v>
      </c>
      <c r="AQ69" s="22">
        <v>115.66604623568</v>
      </c>
      <c r="AR69" s="22">
        <v>115.66604623568</v>
      </c>
    </row>
    <row r="70" spans="2:44" x14ac:dyDescent="0.25">
      <c r="B70" s="7">
        <v>2010</v>
      </c>
      <c r="C70" s="13">
        <v>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>
        <v>114.312451568865</v>
      </c>
      <c r="AG70" s="22">
        <v>114.312451568865</v>
      </c>
      <c r="AH70" s="22">
        <v>114.312451568865</v>
      </c>
      <c r="AI70" s="22">
        <v>114.312451568865</v>
      </c>
      <c r="AJ70" s="22">
        <v>114.312451568865</v>
      </c>
      <c r="AK70" s="22">
        <v>114.312451568865</v>
      </c>
      <c r="AL70" s="22">
        <v>114.312451568865</v>
      </c>
      <c r="AM70" s="22">
        <v>114.312451568865</v>
      </c>
      <c r="AN70" s="22">
        <v>114.312451568865</v>
      </c>
      <c r="AO70" s="22">
        <v>114.312451568865</v>
      </c>
      <c r="AP70" s="22">
        <v>114.312451568865</v>
      </c>
      <c r="AQ70" s="22">
        <v>114.312451568865</v>
      </c>
      <c r="AR70" s="22">
        <v>114.312451568865</v>
      </c>
    </row>
    <row r="71" spans="2:44" x14ac:dyDescent="0.25">
      <c r="B71" s="15">
        <v>2011</v>
      </c>
      <c r="C71" s="16">
        <v>1</v>
      </c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23">
        <v>100.32356983552</v>
      </c>
      <c r="AH71" s="23">
        <v>100.32356983552</v>
      </c>
      <c r="AI71" s="23">
        <v>100.32356983552</v>
      </c>
      <c r="AJ71" s="23">
        <v>100.32356983552</v>
      </c>
      <c r="AK71" s="23">
        <v>100.32356983552</v>
      </c>
      <c r="AL71" s="23">
        <v>100.32356983552</v>
      </c>
      <c r="AM71" s="23">
        <v>100.32356983552</v>
      </c>
      <c r="AN71" s="23">
        <v>100.32356983552</v>
      </c>
      <c r="AO71" s="23">
        <v>100.32356983552</v>
      </c>
      <c r="AP71" s="23">
        <v>100.32356983552</v>
      </c>
      <c r="AQ71" s="23">
        <v>100.32356983552</v>
      </c>
      <c r="AR71" s="23">
        <v>100.32356983552</v>
      </c>
    </row>
    <row r="72" spans="2:44" x14ac:dyDescent="0.25">
      <c r="B72" s="7">
        <v>2011</v>
      </c>
      <c r="C72" s="13">
        <v>2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22"/>
      <c r="AH72" s="22">
        <v>105.470183786582</v>
      </c>
      <c r="AI72" s="22">
        <v>105.470183786582</v>
      </c>
      <c r="AJ72" s="22">
        <v>105.470183786582</v>
      </c>
      <c r="AK72" s="22">
        <v>105.470183786582</v>
      </c>
      <c r="AL72" s="22">
        <v>105.470183786582</v>
      </c>
      <c r="AM72" s="22">
        <v>105.470183786582</v>
      </c>
      <c r="AN72" s="22">
        <v>105.470183786582</v>
      </c>
      <c r="AO72" s="22">
        <v>105.470183786582</v>
      </c>
      <c r="AP72" s="22">
        <v>105.470183786582</v>
      </c>
      <c r="AQ72" s="22">
        <v>105.470183786582</v>
      </c>
      <c r="AR72" s="22">
        <v>105.470183786582</v>
      </c>
    </row>
    <row r="73" spans="2:44" x14ac:dyDescent="0.25">
      <c r="B73" s="7">
        <v>2011</v>
      </c>
      <c r="C73" s="13">
        <v>3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22"/>
      <c r="AH73" s="22"/>
      <c r="AI73" s="22">
        <v>116.308472493868</v>
      </c>
      <c r="AJ73" s="22">
        <v>116.308472493868</v>
      </c>
      <c r="AK73" s="22">
        <v>116.308472493868</v>
      </c>
      <c r="AL73" s="22">
        <v>116.308472493868</v>
      </c>
      <c r="AM73" s="22">
        <v>116.308472493868</v>
      </c>
      <c r="AN73" s="22">
        <v>116.308472493868</v>
      </c>
      <c r="AO73" s="22">
        <v>116.308472493868</v>
      </c>
      <c r="AP73" s="22">
        <v>116.308472493868</v>
      </c>
      <c r="AQ73" s="22">
        <v>116.308472493868</v>
      </c>
      <c r="AR73" s="22">
        <v>116.308472493868</v>
      </c>
    </row>
    <row r="74" spans="2:44" x14ac:dyDescent="0.25">
      <c r="B74" s="7">
        <v>2011</v>
      </c>
      <c r="C74" s="13">
        <v>4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22"/>
      <c r="AH74" s="22"/>
      <c r="AI74" s="22"/>
      <c r="AJ74" s="22">
        <v>116.826271619846</v>
      </c>
      <c r="AK74" s="22">
        <v>116.826271619846</v>
      </c>
      <c r="AL74" s="22">
        <v>116.826271619846</v>
      </c>
      <c r="AM74" s="22">
        <v>116.826271619846</v>
      </c>
      <c r="AN74" s="22">
        <v>116.826271619846</v>
      </c>
      <c r="AO74" s="22">
        <v>116.826271619846</v>
      </c>
      <c r="AP74" s="22">
        <v>116.826271619846</v>
      </c>
      <c r="AQ74" s="22">
        <v>116.826271619846</v>
      </c>
      <c r="AR74" s="22">
        <v>116.826271619846</v>
      </c>
    </row>
    <row r="75" spans="2:44" x14ac:dyDescent="0.25">
      <c r="B75" s="15">
        <v>2012</v>
      </c>
      <c r="C75" s="16">
        <v>1</v>
      </c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23"/>
      <c r="AH75" s="23"/>
      <c r="AI75" s="23"/>
      <c r="AJ75" s="23"/>
      <c r="AK75" s="23">
        <v>105.765595378865</v>
      </c>
      <c r="AL75" s="23">
        <v>105.765595378865</v>
      </c>
      <c r="AM75" s="23">
        <v>105.765595378865</v>
      </c>
      <c r="AN75" s="23">
        <v>105.765595378865</v>
      </c>
      <c r="AO75" s="23">
        <v>105.765595378865</v>
      </c>
      <c r="AP75" s="23">
        <v>105.765595378865</v>
      </c>
      <c r="AQ75" s="23">
        <v>105.765595378865</v>
      </c>
      <c r="AR75" s="23">
        <v>105.765595378865</v>
      </c>
    </row>
    <row r="76" spans="2:44" x14ac:dyDescent="0.25">
      <c r="B76" s="7">
        <v>2012</v>
      </c>
      <c r="C76" s="13">
        <v>2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22"/>
      <c r="AH76" s="22"/>
      <c r="AI76" s="22"/>
      <c r="AJ76" s="22"/>
      <c r="AK76" s="22"/>
      <c r="AL76" s="22">
        <v>106.60981560326999</v>
      </c>
      <c r="AM76" s="22">
        <v>106.60981560326999</v>
      </c>
      <c r="AN76" s="22">
        <v>106.60981560326999</v>
      </c>
      <c r="AO76" s="22">
        <v>106.60981560326999</v>
      </c>
      <c r="AP76" s="22">
        <v>106.60981560326999</v>
      </c>
      <c r="AQ76" s="22">
        <v>106.60981560326999</v>
      </c>
      <c r="AR76" s="22">
        <v>106.60981560326999</v>
      </c>
    </row>
    <row r="77" spans="2:44" x14ac:dyDescent="0.25">
      <c r="B77" s="7">
        <v>2012</v>
      </c>
      <c r="C77" s="13">
        <v>3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22"/>
      <c r="AH77" s="22"/>
      <c r="AI77" s="22"/>
      <c r="AJ77" s="22"/>
      <c r="AK77" s="22"/>
      <c r="AL77" s="22"/>
      <c r="AM77" s="22">
        <v>118.389605032033</v>
      </c>
      <c r="AN77" s="22">
        <v>118.389605032033</v>
      </c>
      <c r="AO77" s="22">
        <v>118.389605032033</v>
      </c>
      <c r="AP77" s="22">
        <v>118.389605032033</v>
      </c>
      <c r="AQ77" s="22">
        <v>118.389605032033</v>
      </c>
      <c r="AR77" s="22">
        <v>118.389605032033</v>
      </c>
    </row>
    <row r="78" spans="2:44" x14ac:dyDescent="0.25">
      <c r="B78" s="7">
        <v>2012</v>
      </c>
      <c r="C78" s="13">
        <v>4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22"/>
      <c r="AH78" s="22"/>
      <c r="AI78" s="22"/>
      <c r="AJ78" s="22"/>
      <c r="AK78" s="22"/>
      <c r="AL78" s="22"/>
      <c r="AM78" s="22"/>
      <c r="AN78" s="22">
        <v>120.228023729654</v>
      </c>
      <c r="AO78" s="22">
        <v>120.228023729654</v>
      </c>
      <c r="AP78" s="22">
        <v>120.228023729654</v>
      </c>
      <c r="AQ78" s="22">
        <v>120.228023729654</v>
      </c>
      <c r="AR78" s="22">
        <v>120.228023729654</v>
      </c>
    </row>
    <row r="79" spans="2:44" x14ac:dyDescent="0.25">
      <c r="B79" s="15">
        <v>2013</v>
      </c>
      <c r="C79" s="16">
        <v>1</v>
      </c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23"/>
      <c r="AH79" s="23"/>
      <c r="AI79" s="23"/>
      <c r="AJ79" s="23"/>
      <c r="AK79" s="23"/>
      <c r="AL79" s="23"/>
      <c r="AM79" s="23"/>
      <c r="AN79" s="23"/>
      <c r="AO79" s="23">
        <v>105.53026017626701</v>
      </c>
      <c r="AP79" s="23">
        <v>105.53026017626701</v>
      </c>
      <c r="AQ79" s="23">
        <v>105.53026017626701</v>
      </c>
      <c r="AR79" s="23">
        <v>105.53026017626701</v>
      </c>
    </row>
    <row r="80" spans="2:44" x14ac:dyDescent="0.25">
      <c r="B80" s="7">
        <v>2013</v>
      </c>
      <c r="C80" s="13">
        <v>2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22"/>
      <c r="AH80" s="22"/>
      <c r="AI80" s="22"/>
      <c r="AJ80" s="22"/>
      <c r="AK80" s="22"/>
      <c r="AL80" s="22"/>
      <c r="AM80" s="22"/>
      <c r="AN80" s="22"/>
      <c r="AO80" s="22"/>
      <c r="AP80" s="22">
        <v>108.696622160865</v>
      </c>
      <c r="AQ80" s="22">
        <v>108.696622160865</v>
      </c>
      <c r="AR80" s="22">
        <v>108.696622160865</v>
      </c>
    </row>
    <row r="81" spans="2:44" x14ac:dyDescent="0.25">
      <c r="B81" s="7">
        <v>2013</v>
      </c>
      <c r="C81" s="13">
        <v>3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>
        <v>124.98329210008799</v>
      </c>
      <c r="AR81" s="22">
        <v>124.98329210008799</v>
      </c>
    </row>
    <row r="82" spans="2:44" x14ac:dyDescent="0.25">
      <c r="B82" s="18">
        <v>2013</v>
      </c>
      <c r="C82" s="19">
        <v>4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>
        <v>123.64769696355199</v>
      </c>
    </row>
    <row r="83" spans="2:44" x14ac:dyDescent="0.25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Example 7.1</vt:lpstr>
      <vt:lpstr>Example 7.2</vt:lpstr>
      <vt:lpstr>Example 7.3</vt:lpstr>
      <vt:lpstr>Example 7.4</vt:lpstr>
      <vt:lpstr>Figure 7.1</vt:lpstr>
      <vt:lpstr>Figure 7.2</vt:lpstr>
      <vt:lpstr>Figure 7.4</vt:lpstr>
      <vt:lpstr>Summary</vt:lpstr>
      <vt:lpstr>O</vt:lpstr>
      <vt:lpstr>SA</vt:lpstr>
      <vt:lpstr>TC</vt:lpstr>
      <vt:lpstr>S</vt:lpstr>
      <vt:lpstr>Irr</vt:lpstr>
      <vt:lpstr>'Figure 7.4'!_Toc503946140</vt:lpstr>
    </vt:vector>
  </TitlesOfParts>
  <Company>International Monetary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mstanger</dc:creator>
  <cp:lastModifiedBy>Lee, Kwangwon</cp:lastModifiedBy>
  <cp:lastPrinted>2014-07-29T19:50:30Z</cp:lastPrinted>
  <dcterms:created xsi:type="dcterms:W3CDTF">2014-05-14T14:26:03Z</dcterms:created>
  <dcterms:modified xsi:type="dcterms:W3CDTF">2018-08-30T15:42:52Z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139355453</vt:i4>
  </property>
  <property fmtid="{D5CDD505-2E9C-101B-9397-08002B2CF9AE}" pid="3" name="_NewReviewCycle">
    <vt:lpwstr/>
  </property>
  <property fmtid="{D5CDD505-2E9C-101B-9397-08002B2CF9AE}" pid="4" name="_EmailSubject">
    <vt:lpwstr>Example.xlsx</vt:lpwstr>
  </property>
  <property fmtid="{D5CDD505-2E9C-101B-9397-08002B2CF9AE}" pid="5" name="_AuthorEmail">
    <vt:lpwstr>MStanger@imf.org</vt:lpwstr>
  </property>
  <property fmtid="{D5CDD505-2E9C-101B-9397-08002B2CF9AE}" pid="6" name="_AuthorEmailDisplayName">
    <vt:lpwstr>Stanger, Michael</vt:lpwstr>
  </property>
  <property fmtid="{D5CDD505-2E9C-101B-9397-08002B2CF9AE}" pid="7" name="_ReviewingToolsShownOnce">
    <vt:lpwstr/>
  </property>
  <property fmtid="{D5CDD505-2E9C-101B-9397-08002B2CF9AE}" pid="8" name="eDOCS AutoSave">
    <vt:lpwstr>20180830114250066</vt:lpwstr>
  </property>
</Properties>
</file>